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89" firstSheet="5" activeTab="12"/>
  </bookViews>
  <sheets>
    <sheet name="封面" sheetId="10" r:id="rId1"/>
    <sheet name="目录" sheetId="12" r:id="rId2"/>
    <sheet name="省级部门整体支出绩效自评表" sheetId="74" r:id="rId3"/>
    <sheet name="部门预算项目支出绩效自评结果汇总表" sheetId="5" r:id="rId4"/>
    <sheet name="林业草原行业管理费" sheetId="75" r:id="rId5"/>
    <sheet name="林业草原支撑保障体系项目" sheetId="76" r:id="rId6"/>
    <sheet name="森林资源保护培育与利用项目" sheetId="77" r:id="rId7"/>
    <sheet name="农业保险保费补贴资金" sheetId="78" r:id="rId8"/>
    <sheet name="基本建设投资资金" sheetId="79" r:id="rId9"/>
    <sheet name="甘肃省白龙江林业保护中心白龙江流域森林防火应急道路建设项目" sheetId="80" r:id="rId10"/>
    <sheet name="甘肃省白龙江林业保护中心洮河流域森林防火应急道路建设项目" sheetId="81" r:id="rId11"/>
    <sheet name="野生动植物保护及生物多样性保护补助" sheetId="82" r:id="rId12"/>
    <sheet name="森林保护修复项目" sheetId="83" r:id="rId13"/>
    <sheet name="“三北”工程补助资金" sheetId="84" r:id="rId14"/>
    <sheet name="2024年中央基建投资甘肃省白龙江林区森林火灾高风险区综合治理" sheetId="85" r:id="rId15"/>
    <sheet name="2024年中央基建投资甘肃省白龙江林业保护中心甘南黄河上游水源" sheetId="86" r:id="rId16"/>
    <sheet name="2024年中央基建投资甘肃省白龙江林业保护中心国有林场管护用房" sheetId="87" r:id="rId17"/>
    <sheet name="2024年中央基建投资甘肃省白龙江林区松材线虫病等重大林业有害" sheetId="88" r:id="rId18"/>
    <sheet name="国土绿化支出（含荒漠化防治和“三北”工程）" sheetId="8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<sst xmlns="http://schemas.openxmlformats.org/spreadsheetml/2006/main" count="3316" uniqueCount="666">
  <si>
    <t>附件1</t>
  </si>
  <si>
    <t>2024年度甘肃省白龙江林业保护中心机关省级预算执行情况
绩效自评报表</t>
  </si>
  <si>
    <t xml:space="preserve">                                 编报部门（单位公章）：甘肃省白龙江林业保护中心机关</t>
  </si>
  <si>
    <t xml:space="preserve">                                 编报日期：2025年2月</t>
  </si>
  <si>
    <t xml:space="preserve">                                 联系人及电话：     车翔</t>
  </si>
  <si>
    <t>2024年度甘肃省白龙江林业保护中心机关省级预算执行情况绩效自评报表目录</t>
  </si>
  <si>
    <t>一、部门自评报告</t>
  </si>
  <si>
    <t>二、部门整体支出自评表</t>
  </si>
  <si>
    <t>三、部门预算项目支出绩效自评结果汇总表</t>
  </si>
  <si>
    <t>林业草原行业管理费</t>
  </si>
  <si>
    <t>林业草原支撑保障体系项目</t>
  </si>
  <si>
    <t>森林资源保护培育与利用项目</t>
  </si>
  <si>
    <t>农业保险保费补贴资金</t>
  </si>
  <si>
    <t>基本建设投资资金</t>
  </si>
  <si>
    <t>甘肃省白龙江林业保护中心白龙江流域森林防火应急道路建设项目</t>
  </si>
  <si>
    <t>甘肃省白龙江林业保护中心洮河流域森林防火应急道路建设项目</t>
  </si>
  <si>
    <t>野生动植物保护及生物多样性保护补助</t>
  </si>
  <si>
    <t>森林保护修复项目</t>
  </si>
  <si>
    <t>“三北”工程补助资金</t>
  </si>
  <si>
    <t>2024年中央基建投资甘肃省白龙江林区森林火灾高风险区综合治理建设项目</t>
  </si>
  <si>
    <t>2024年中央基建投资甘肃省白龙江林业保护中心甘南黄河上游水源涵养与生态保护修复项目</t>
  </si>
  <si>
    <t>2024年中央基建投资甘肃省白龙江林业保护中心国有林场管护用房建设项目</t>
  </si>
  <si>
    <t>2024年中央基建投资甘肃省白龙江林区松材线虫病等重大林业有害生物防控能力提升建设项目</t>
  </si>
  <si>
    <t>国土绿化支出（含荒漠化防治和“三北”工程）</t>
  </si>
  <si>
    <t xml:space="preserve">部门整体支出绩效自评表
</t>
  </si>
  <si>
    <t>(2024年度)</t>
  </si>
  <si>
    <t>部门（单位）名称</t>
  </si>
  <si>
    <t>甘肃省白龙江林业保护中心机关</t>
  </si>
  <si>
    <t>年初预算数</t>
  </si>
  <si>
    <t>全年预算数</t>
  </si>
  <si>
    <t>全年执行数</t>
  </si>
  <si>
    <t>执行率</t>
  </si>
  <si>
    <t>得分</t>
  </si>
  <si>
    <t>未完成原因分析</t>
  </si>
  <si>
    <t>整体支出规模(元)</t>
  </si>
  <si>
    <t>年度资金总额</t>
  </si>
  <si>
    <t>564180471.66</t>
  </si>
  <si>
    <t>部分项目因季节性原因未到项目验收时间相关部分资金未支付，部分项目资金下达较晚。</t>
  </si>
  <si>
    <t>(一)基本支出</t>
  </si>
  <si>
    <t>15808800</t>
  </si>
  <si>
    <t>10</t>
  </si>
  <si>
    <t/>
  </si>
  <si>
    <t>1.人员经费</t>
  </si>
  <si>
    <t>14817800</t>
  </si>
  <si>
    <t>2.公用经费</t>
  </si>
  <si>
    <t>991000</t>
  </si>
  <si>
    <t>(二)项目支出</t>
  </si>
  <si>
    <t>8.89</t>
  </si>
  <si>
    <t>1.一般性项目</t>
  </si>
  <si>
    <t>0</t>
  </si>
  <si>
    <t>2.重点项目</t>
  </si>
  <si>
    <t>548371671.66</t>
  </si>
  <si>
    <t>预期目标</t>
  </si>
  <si>
    <t>一、认真贯彻执行党和国家的林业方针政策及法律法规，并据此制定本林区发展的长远规划、近期计划。
二、保护林草资源，增强林草生态环境功能。逐步完善天然林管理模式和评价保护体系，实现林区社会经济可持续发展。  
三、以营林为基础，以天然林保护及培育森林资源为重点，造封并举，以造为主，全面保护，整体推进林业生态建设。
四、以科学技术为先导，坚持科研与培育相结合的原则，实行分类管理。探索提高森林质量，扩大森林资源，增加森林覆被率，改善生态环境的国有林场发展之路。
五、负责林区林草资源规划、设计及林草病虫害预报防治。依法保护及管护林地、森林、草原、野生动植物等资源。
六、依法实施林政管理，保护森林资源，防止发生森林火灾。
七、完成国家和省林业主管部门交办的其他事项。</t>
  </si>
  <si>
    <t>实际完成情况</t>
  </si>
  <si>
    <t>2024年认真贯彻执行党和国家的林业方针政策及法律法规，并据此制定本林区发展的长远规划、近期计划；保护林草资源，增强林草生态环境功能。逐步完善天然林管理模式和评价保护体系，实现林区社会经济可持续发展；以营林为基础，以天然林保护及培育森林资源为重点，造封并举，以造为主，全面保护，整体推进林业生态建设；以科学技术为先导，坚持科研与培育相结合的原则，实行分类管理。探索提高森林质量，扩大森林资源，增加森林覆被率，改善生态环境的国有林场发展之路；负责林区林草资源规划、设计及林草病虫害预报防治。依法保护及管护林地、森林、草原、野生动植物等资源；依法实施林政管理，保护森林资源，防止发生森林火灾；完成国家和省林业主管部门交办的其他事项。</t>
  </si>
  <si>
    <t>评价指标</t>
  </si>
  <si>
    <t>年度指标值</t>
  </si>
  <si>
    <t>实际完成值</t>
  </si>
  <si>
    <t>单位</t>
  </si>
  <si>
    <t>分值</t>
  </si>
  <si>
    <t>完成率</t>
  </si>
  <si>
    <t>一级指标</t>
  </si>
  <si>
    <t>二级指标</t>
  </si>
  <si>
    <t>三级指标</t>
  </si>
  <si>
    <t>部门管理</t>
  </si>
  <si>
    <t>资金投入</t>
  </si>
  <si>
    <t>基本支出预算执行率</t>
  </si>
  <si>
    <t>&lt;=100%</t>
  </si>
  <si>
    <t>%</t>
  </si>
  <si>
    <t>已完成</t>
  </si>
  <si>
    <t>项目支出预算执行率</t>
  </si>
  <si>
    <t>“三公”经费控制率</t>
  </si>
  <si>
    <t>=100%</t>
  </si>
  <si>
    <t>结转结余变动率</t>
  </si>
  <si>
    <t>&lt;=5%</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</si>
  <si>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</si>
  <si>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</si>
  <si>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</si>
  <si>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</si>
  <si>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</si>
  <si>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</si>
  <si>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</si>
  <si>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</si>
  <si>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</si>
  <si>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</si>
  <si>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</si>
  <si>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</si>
  <si>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</si>
  <si>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</si>
  <si>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</si>
  <si>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职工参保率</t>
  </si>
  <si>
    <t>保障职工人数</t>
  </si>
  <si>
    <t>&gt;=75人</t>
  </si>
  <si>
    <t>人</t>
  </si>
  <si>
    <t>完善野生动植物监测系统</t>
  </si>
  <si>
    <t>=1项</t>
  </si>
  <si>
    <t>项</t>
  </si>
  <si>
    <t>森林防火督导检查次数</t>
  </si>
  <si>
    <t>&gt;=4次</t>
  </si>
  <si>
    <t>次</t>
  </si>
  <si>
    <t>林草行政案件办案数</t>
  </si>
  <si>
    <t>&gt;=5起</t>
  </si>
  <si>
    <t>起</t>
  </si>
  <si>
    <t>配备林政执法人员数量</t>
  </si>
  <si>
    <t>&gt;=100人</t>
  </si>
  <si>
    <t>森林样地调查数量</t>
  </si>
  <si>
    <t>&gt;=234个</t>
  </si>
  <si>
    <t>个</t>
  </si>
  <si>
    <t>草原样地调查数量</t>
  </si>
  <si>
    <t>&gt;=36个</t>
  </si>
  <si>
    <t>湿地样地调查</t>
  </si>
  <si>
    <t>&gt;=1个</t>
  </si>
  <si>
    <t>部门效果目标</t>
  </si>
  <si>
    <t xml:space="preserve">自然生态改善情况	</t>
  </si>
  <si>
    <t>持续改善</t>
  </si>
  <si>
    <t>林区禁种铲毒宣传覆盖率</t>
  </si>
  <si>
    <t>&gt;=80%</t>
  </si>
  <si>
    <t>在职职工参保率</t>
  </si>
  <si>
    <t>林业有害生物成灾率（‰）</t>
  </si>
  <si>
    <t>&lt;=10‰</t>
  </si>
  <si>
    <t>‰</t>
  </si>
  <si>
    <t>森林火灾受害率（‰）</t>
  </si>
  <si>
    <t>&lt;=3‰</t>
  </si>
  <si>
    <t>森林防火宣传覆盖率</t>
  </si>
  <si>
    <t>社会影响</t>
  </si>
  <si>
    <t>职工群众生态环保意识</t>
  </si>
  <si>
    <t>增强</t>
  </si>
  <si>
    <t>对社会负面影响</t>
  </si>
  <si>
    <t>=0项</t>
  </si>
  <si>
    <t>违法违纪情况</t>
  </si>
  <si>
    <t>服务对象满意度</t>
  </si>
  <si>
    <t>职工满意度</t>
  </si>
  <si>
    <t>&gt;=85%</t>
  </si>
  <si>
    <t>林区社会群众满意度</t>
  </si>
  <si>
    <t>能力建设</t>
  </si>
  <si>
    <t>长效管理</t>
  </si>
  <si>
    <t>生态系统和野生动植物保护</t>
  </si>
  <si>
    <t>持续进行</t>
  </si>
  <si>
    <t>后续不断提升保护能力</t>
  </si>
  <si>
    <t>生态环境保护</t>
  </si>
  <si>
    <t>持续开展</t>
  </si>
  <si>
    <t>后续不断丰富保护手段</t>
  </si>
  <si>
    <t>人力资源建设</t>
  </si>
  <si>
    <t>林长制工作</t>
  </si>
  <si>
    <t>有效开展</t>
  </si>
  <si>
    <t>人才培训机制</t>
  </si>
  <si>
    <t>档案管理</t>
  </si>
  <si>
    <t>档案保存</t>
  </si>
  <si>
    <t>完整</t>
  </si>
  <si>
    <t>总分</t>
  </si>
  <si>
    <t>说明  1.各部门可根据附件3《部门整体支出绩效评价指标体系框架》（参考）设置三级指标和指标
    2.上述产出指标和效益指标根据年初设定的绩效目标既可以按照重点任务完成情况分别填列，也可以依据所有重点任务归纳提炼综合指标。</t>
  </si>
  <si>
    <t>2024年度甘肃省白龙江林业保护中心机关省级部门预算支出项目
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</si>
  <si>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</si>
  <si>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</si>
  <si>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</si>
  <si>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</si>
  <si>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</si>
  <si>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</si>
  <si>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</si>
  <si>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</si>
  <si>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</si>
  <si>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</si>
  <si>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</si>
  <si>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</si>
  <si>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</si>
  <si>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甘肃省白龙江林业保护中心</t>
  </si>
  <si>
    <t>优</t>
  </si>
  <si>
    <t>一般</t>
  </si>
  <si>
    <t>“三北”工程补助资金“两重”建设项目</t>
  </si>
  <si>
    <t>良</t>
  </si>
  <si>
    <t>合计</t>
  </si>
  <si>
    <t>——</t>
  </si>
  <si>
    <t>项目支出绩效自评表</t>
  </si>
  <si>
    <t>实施单位</t>
  </si>
  <si>
    <t>执行率(%)</t>
  </si>
  <si>
    <t>年度资金总额：</t>
  </si>
  <si>
    <t>其中：财政拨款</t>
  </si>
  <si>
    <t>已完成本项目相关工作</t>
  </si>
  <si>
    <t>年度总体目标</t>
  </si>
  <si>
    <t>开展林政执法相关工作，配备林政执法人员不少于200名，开展专业性指导不少于7次，开展宣传活动不少于1次，积极受理处理林草行政案件，不断提升林区稳定性，有效保护辖区内林草资源。</t>
  </si>
  <si>
    <t>2024年房租返还195万元，结转资金1.67万元；2024年林政执法15万元。2024年积极开展林政执法相关工作，积极举办宣传活动，发放宣传材料，积极开展林政执法，配备林政执法人员超过346名，开展专业性技术指导达到7次，案件受理率100%，有效保障了林区的稳定性，保护了辖区内的林草资源。</t>
  </si>
  <si>
    <t>年度指标</t>
  </si>
  <si>
    <t>绩效目标</t>
  </si>
  <si>
    <t>成本指标</t>
  </si>
  <si>
    <t>经济成本指标</t>
  </si>
  <si>
    <t>材料印刷成本</t>
  </si>
  <si>
    <t>&lt;=2万元</t>
  </si>
  <si>
    <t>2万元</t>
  </si>
  <si>
    <t>万元</t>
  </si>
  <si>
    <t>无偏差</t>
  </si>
  <si>
    <t>林草执法人员配备成本</t>
  </si>
  <si>
    <t>&lt;=8万元</t>
  </si>
  <si>
    <t>8万元</t>
  </si>
  <si>
    <t>人均经费成本</t>
  </si>
  <si>
    <t>标准内</t>
  </si>
  <si>
    <t>社会成本指标</t>
  </si>
  <si>
    <t>对社会发展影响</t>
  </si>
  <si>
    <t>有利</t>
  </si>
  <si>
    <t>生态成本指标</t>
  </si>
  <si>
    <t>对生态环境影响</t>
  </si>
  <si>
    <t>产出指标</t>
  </si>
  <si>
    <t>数量指标</t>
  </si>
  <si>
    <t>开展宣传活动次数</t>
  </si>
  <si>
    <t>&gt;=1次</t>
  </si>
  <si>
    <t>开展专业技术性指导次数</t>
  </si>
  <si>
    <t>&gt;=7次</t>
  </si>
  <si>
    <t>林草行政案件受理率</t>
  </si>
  <si>
    <t>林政执法办案数</t>
  </si>
  <si>
    <t>&gt;=200人</t>
  </si>
  <si>
    <t>印刷材料数</t>
  </si>
  <si>
    <t>&gt;=100份</t>
  </si>
  <si>
    <t>份</t>
  </si>
  <si>
    <t>职工人数</t>
  </si>
  <si>
    <t>&gt;=82人</t>
  </si>
  <si>
    <t>执法人数</t>
  </si>
  <si>
    <t>专题业务培训次数</t>
  </si>
  <si>
    <t>质量指标</t>
  </si>
  <si>
    <t>林草执法人员资质符合率</t>
  </si>
  <si>
    <t>人员及公用经费保障率</t>
  </si>
  <si>
    <t>网络专线正常使用率</t>
  </si>
  <si>
    <t>行政复议、行政诉讼败诉率</t>
  </si>
  <si>
    <t>=0%</t>
  </si>
  <si>
    <t>印刷材料合格率</t>
  </si>
  <si>
    <t>&gt;=98%</t>
  </si>
  <si>
    <t>时效指标</t>
  </si>
  <si>
    <t>机构供暖及时性</t>
  </si>
  <si>
    <t>及时</t>
  </si>
  <si>
    <t>林草行政案件办理及时性</t>
  </si>
  <si>
    <t>培训开展及时性</t>
  </si>
  <si>
    <t>网络专线维护及时性</t>
  </si>
  <si>
    <t>宣传活动开展及时性</t>
  </si>
  <si>
    <t>印刷材料及时性</t>
  </si>
  <si>
    <t>专业指导开展及时性</t>
  </si>
  <si>
    <t>效益指标</t>
  </si>
  <si>
    <t>社会效益指标</t>
  </si>
  <si>
    <t>机构正常运行率</t>
  </si>
  <si>
    <t>林草行政案件办结率</t>
  </si>
  <si>
    <t>林政执法管辖面积</t>
  </si>
  <si>
    <t>&gt;=825106.66公顷</t>
  </si>
  <si>
    <t>825106.66公顷</t>
  </si>
  <si>
    <t>公顷</t>
  </si>
  <si>
    <t>网络故障发生率</t>
  </si>
  <si>
    <t>&lt;5%</t>
  </si>
  <si>
    <t>有责事件发生数</t>
  </si>
  <si>
    <t>=0次</t>
  </si>
  <si>
    <t>生态效益指标</t>
  </si>
  <si>
    <t>林区生态稳定程度</t>
  </si>
  <si>
    <t>稳定</t>
  </si>
  <si>
    <t>辖区内林草资源保护成效</t>
  </si>
  <si>
    <t>有效保护</t>
  </si>
  <si>
    <t>满意度指标</t>
  </si>
  <si>
    <t>服务对象满意度指标</t>
  </si>
  <si>
    <t>单位职工满意度</t>
  </si>
  <si>
    <t>林草工作人员满意度</t>
  </si>
  <si>
    <t>-</t>
  </si>
  <si>
    <t>项目已完成，剩余几十元资金已上缴。</t>
  </si>
  <si>
    <t>一、森林防火补助30万元、林区禁种铲毒15万元。2024年深入开展森林防火和禁种铲毒宣传工作，通过两个项目的实施，不断提高林区职工群众森林防火和禁种铲毒意识，努力实现不发生较大以上森林火灾和禁毒“零种植、零产量”的工作目标。二、林草生态综合监测经费167.75万元。完成全林区234个森林样地、36个草原样地、1个湿地样地的调查工作。</t>
  </si>
  <si>
    <t>2024年积极开展森林防火工作，完成防火工作督导检查8次，完成防火宣传品发放1000件，完成防火宣传资料发放8000份，火灾案件查处率达到100%，草原火灾受害率为0，森林火灾受害率为0；积极开展林区禁种铲毒工作，禁毒宣传品发放、宣传资料印发超过15000份，开展禁种铲毒督导检查6次，有效提高了林区职工群众森林防火和禁毒意识效果；完成草原样地调查36个，完成森林样地调查234个，完成湿地样地调查1个，深入了解和保护了森林草原资源。</t>
  </si>
  <si>
    <t>《森林防火安全工作制度汇编》成本</t>
  </si>
  <si>
    <t>&lt;=165元/本</t>
  </si>
  <si>
    <t>元/本</t>
  </si>
  <si>
    <t>督导检查成本</t>
  </si>
  <si>
    <t>&lt;=12000元/次</t>
  </si>
  <si>
    <t>元/次</t>
  </si>
  <si>
    <t>防火、禁毒宣传品制作成本</t>
  </si>
  <si>
    <t>&lt;=30元/份</t>
  </si>
  <si>
    <t>元/份</t>
  </si>
  <si>
    <t>防火宣传资料印刷成本</t>
  </si>
  <si>
    <t>&lt;=10元/份</t>
  </si>
  <si>
    <t>禁毒宣传资料印刷成本</t>
  </si>
  <si>
    <t>样地调查成本</t>
  </si>
  <si>
    <t>&lt;=152.75万元</t>
  </si>
  <si>
    <t>社会成本可控性</t>
  </si>
  <si>
    <t>可控</t>
  </si>
  <si>
    <t>=100</t>
  </si>
  <si>
    <t>对生态环境负面影响</t>
  </si>
  <si>
    <t>无</t>
  </si>
  <si>
    <t>=36个</t>
  </si>
  <si>
    <t>防火工作督导检查</t>
  </si>
  <si>
    <t>&gt;=8次</t>
  </si>
  <si>
    <t>防火宣传品数量</t>
  </si>
  <si>
    <t>&gt;=1000件</t>
  </si>
  <si>
    <t>1000件</t>
  </si>
  <si>
    <t>件</t>
  </si>
  <si>
    <t>防火宣传资料份数</t>
  </si>
  <si>
    <t>&gt;=7000份</t>
  </si>
  <si>
    <t>8000份</t>
  </si>
  <si>
    <t>=114%</t>
  </si>
  <si>
    <t>禁毒宣传品</t>
  </si>
  <si>
    <t>10000件</t>
  </si>
  <si>
    <t>宣传产品包含了手提袋围裙等，无偏差</t>
  </si>
  <si>
    <t>禁毒宣传资料份数</t>
  </si>
  <si>
    <t>&gt;=5000份</t>
  </si>
  <si>
    <t>5000份</t>
  </si>
  <si>
    <t>开展禁种铲毒督导检查次数</t>
  </si>
  <si>
    <t>&gt;=5次</t>
  </si>
  <si>
    <t>开展专题技术培训场次</t>
  </si>
  <si>
    <t>&lt;=1次</t>
  </si>
  <si>
    <t>2次</t>
  </si>
  <si>
    <t>=234个</t>
  </si>
  <si>
    <t>湿地样地调查数量</t>
  </si>
  <si>
    <t>=1个</t>
  </si>
  <si>
    <t>项目个数</t>
  </si>
  <si>
    <t>=3个</t>
  </si>
  <si>
    <t>印制《森林防火安全工作制度汇编》数量</t>
  </si>
  <si>
    <t>&gt;=600本</t>
  </si>
  <si>
    <t>600本</t>
  </si>
  <si>
    <t>本</t>
  </si>
  <si>
    <t>毒品原植物种植量</t>
  </si>
  <si>
    <t>=0株</t>
  </si>
  <si>
    <t>株</t>
  </si>
  <si>
    <t>专题技术培训人次</t>
  </si>
  <si>
    <t>&gt;=30人</t>
  </si>
  <si>
    <t>防火设施设备完好率</t>
  </si>
  <si>
    <t>防火深入一线督导检查覆盖率</t>
  </si>
  <si>
    <t>=80</t>
  </si>
  <si>
    <t>防火隐患整改落实率</t>
  </si>
  <si>
    <t>禁毒深入一线督导检查覆盖率</t>
  </si>
  <si>
    <t>=90</t>
  </si>
  <si>
    <t>禁毒踏查、铲除率</t>
  </si>
  <si>
    <t>禁毒隐患整改落实率</t>
  </si>
  <si>
    <t>样地调查准确率</t>
  </si>
  <si>
    <t>督导检查及时性</t>
  </si>
  <si>
    <t>火灾预防、火情处置及时性</t>
  </si>
  <si>
    <t>禁种铲毒宣传及时性</t>
  </si>
  <si>
    <t>开展禁种铲毒踏查及时性</t>
  </si>
  <si>
    <t>森林防火宣传及时性</t>
  </si>
  <si>
    <t>宣传资料印制、发放及时性</t>
  </si>
  <si>
    <t>样地调查及时性</t>
  </si>
  <si>
    <t>隐患排查整改及时率</t>
  </si>
  <si>
    <t>专题培训开展及时性</t>
  </si>
  <si>
    <t>经济效益指标</t>
  </si>
  <si>
    <t>带动林区经济发展</t>
  </si>
  <si>
    <t>良好</t>
  </si>
  <si>
    <t>火灾案件查处率</t>
  </si>
  <si>
    <t>提高林区职工群众森林防火和禁毒意识效果</t>
  </si>
  <si>
    <t>普遍提升</t>
  </si>
  <si>
    <t>严防毒品原植物种植，确保林区社会稳定</t>
  </si>
  <si>
    <t>营造林区森林防火、禁毒宣传氛围效果</t>
  </si>
  <si>
    <t>草原火灾受害率（‰）</t>
  </si>
  <si>
    <t>林区森资源安全和生态安全</t>
  </si>
  <si>
    <t>高</t>
  </si>
  <si>
    <t>&lt;=0.9‰</t>
  </si>
  <si>
    <t>有效的保护森林草原资源情况</t>
  </si>
  <si>
    <t>项目涉及群众满意度</t>
  </si>
  <si>
    <t>=105%</t>
  </si>
  <si>
    <t>项目涉及职工满意度</t>
  </si>
  <si>
    <t>项目资金为2024年12月下达，2025年开始实施。</t>
  </si>
  <si>
    <t>开展样地调查和维修改造工作，不断改善生态环境</t>
  </si>
  <si>
    <t>森林、草原样地调查</t>
  </si>
  <si>
    <t>≤65</t>
  </si>
  <si>
    <t>不一致图斑调查</t>
  </si>
  <si>
    <t>≤126</t>
  </si>
  <si>
    <t>项目建设其他费用</t>
  </si>
  <si>
    <t>≤37.10</t>
  </si>
  <si>
    <t>项目建设费用</t>
  </si>
  <si>
    <t>≤226.9</t>
  </si>
  <si>
    <t>森林、草原样地数</t>
  </si>
  <si>
    <t>≥114</t>
  </si>
  <si>
    <t>不一致图斑数</t>
  </si>
  <si>
    <t>≥29980</t>
  </si>
  <si>
    <t>音视频监测系统升级改造</t>
  </si>
  <si>
    <t>系统运维</t>
  </si>
  <si>
    <t>网络保障系统升级改造</t>
  </si>
  <si>
    <t>防火监测系统升级改造</t>
  </si>
  <si>
    <t>套</t>
  </si>
  <si>
    <t>森林、草原样地调查合格率</t>
  </si>
  <si>
    <t>不一致图斑调查合格率</t>
  </si>
  <si>
    <t>项目验收合格率</t>
  </si>
  <si>
    <t>项目验收规范率</t>
  </si>
  <si>
    <t>计划完成及时性</t>
  </si>
  <si>
    <t>当期投资到位率</t>
  </si>
  <si>
    <t>资金按合同要求及时支付率</t>
  </si>
  <si>
    <t>项目按期完成率</t>
  </si>
  <si>
    <t>森林资源调查监测能力</t>
  </si>
  <si>
    <t>提高</t>
  </si>
  <si>
    <t>维护社会安全稳定</t>
  </si>
  <si>
    <t>森林草原防火群众认知度</t>
  </si>
  <si>
    <t>资源监测能力提高情况</t>
  </si>
  <si>
    <t>明显提高</t>
  </si>
  <si>
    <t>生态环境改善情况</t>
  </si>
  <si>
    <t>有效改善</t>
  </si>
  <si>
    <t>网络性能及网络安全规范</t>
  </si>
  <si>
    <t>显著提高</t>
  </si>
  <si>
    <t>防火监测综合管理效能</t>
  </si>
  <si>
    <t>可持续影响力指标</t>
  </si>
  <si>
    <t>是否建立森林资源长效管理机制</t>
  </si>
  <si>
    <t>是</t>
  </si>
  <si>
    <t>业务人员能力考核合格率</t>
  </si>
  <si>
    <t>持续推动林区森林防火高质量发展</t>
  </si>
  <si>
    <t>有效</t>
  </si>
  <si>
    <t>提升林区可持续发展</t>
  </si>
  <si>
    <t>≥90</t>
  </si>
  <si>
    <t>93.91</t>
  </si>
  <si>
    <t>9.39</t>
  </si>
  <si>
    <t>93.64</t>
  </si>
  <si>
    <t>9.36</t>
  </si>
  <si>
    <t>100</t>
  </si>
  <si>
    <t>项目已完成</t>
  </si>
  <si>
    <t>开展农业保险补贴工作，保障农业保险及时支付。</t>
  </si>
  <si>
    <t>2024年积极开展农业保险补贴工作，及时支付农业保险。</t>
  </si>
  <si>
    <t>绩效指标</t>
  </si>
  <si>
    <t>三大粮食作物覆盖面</t>
  </si>
  <si>
    <t>&gt;=68百分比</t>
  </si>
  <si>
    <t>68</t>
  </si>
  <si>
    <t>百分比</t>
  </si>
  <si>
    <t>100.00%</t>
  </si>
  <si>
    <t>育肥猪覆盖面</t>
  </si>
  <si>
    <t>&gt;=35百分比</t>
  </si>
  <si>
    <t>35</t>
  </si>
  <si>
    <t>绝对免赔额</t>
  </si>
  <si>
    <t>20</t>
  </si>
  <si>
    <t>100%</t>
  </si>
  <si>
    <t>风险保障水平</t>
  </si>
  <si>
    <t>高于去年</t>
  </si>
  <si>
    <t>18</t>
  </si>
  <si>
    <t>风险保障总额</t>
  </si>
  <si>
    <t>9</t>
  </si>
  <si>
    <t>农业保险综合费用率</t>
  </si>
  <si>
    <t>&lt;=20百分比</t>
  </si>
  <si>
    <t>参保农户满意度</t>
  </si>
  <si>
    <t>&gt;=80百分比</t>
  </si>
  <si>
    <t>85</t>
  </si>
  <si>
    <t>106.25%</t>
  </si>
  <si>
    <t>完成购置大型固定翼无人机配套设备11件，购置高倍望远镜数量40台，购置森林草原防火特殊专用车辆11辆，建设草原防火物资储备库1个，建设物联网管理系统1套，支持项目数量1个，有效维护建设区社会稳定。</t>
  </si>
  <si>
    <t>本项目全部为结转资金，包括：甘肃省白龙江草原防火物资储备库建设项目556.44万元、2023年重点区域生态保护和修复专项（第一批）中央基建投资（甘肃省白龙江林业保护中心陇中地区生态保护修复和水土流失综合治理项目）136.61万元、2023年重点区域生态保护和修复专项（第一批）中央基建投资（甘肃省白龙江林业保护中心秦岭西段水源涵养与生物多样性保护恢复项目）783.65万元。2024年积极开展项目建设工作，完成大型固定翼无人机配套设备购置11件，高倍望远镜购置40台，森林草原防火特殊专用车辆购置11辆，建设草原防火物资储备库1个，建设物联网管理系统1套，支持项目数量1个，有效维护了建设区社会稳定，促进了建设区经济的发展。</t>
  </si>
  <si>
    <t>项目成本</t>
  </si>
  <si>
    <t>&lt;=556.44万元</t>
  </si>
  <si>
    <t>=556.44</t>
  </si>
  <si>
    <t>购置大型固定翼无人机配套设备</t>
  </si>
  <si>
    <t>=11件</t>
  </si>
  <si>
    <t>=11</t>
  </si>
  <si>
    <t>购置高倍望远镜数量</t>
  </si>
  <si>
    <t>=40台</t>
  </si>
  <si>
    <t>=40</t>
  </si>
  <si>
    <t>台</t>
  </si>
  <si>
    <t>购置森林草原防火特殊专用车辆</t>
  </si>
  <si>
    <t>=11辆</t>
  </si>
  <si>
    <t>辆</t>
  </si>
  <si>
    <t>建设草原防火物资储备库</t>
  </si>
  <si>
    <t>=1处</t>
  </si>
  <si>
    <t>=1</t>
  </si>
  <si>
    <t>处</t>
  </si>
  <si>
    <t>建设物联网管理系统</t>
  </si>
  <si>
    <t>=1套</t>
  </si>
  <si>
    <t>支持项目数量</t>
  </si>
  <si>
    <t>“两个责任”落实到位率</t>
  </si>
  <si>
    <t>项目建设内容验收合格率</t>
  </si>
  <si>
    <t>投资完成和资金支付进度</t>
  </si>
  <si>
    <t>项目完成及时性</t>
  </si>
  <si>
    <t>促进建设区经济发展</t>
  </si>
  <si>
    <t>明显</t>
  </si>
  <si>
    <t>有效维护建设区社会稳定</t>
  </si>
  <si>
    <t>建设区域草原火灾综合防控能力和应急处置能力提升</t>
  </si>
  <si>
    <t>显著提升</t>
  </si>
  <si>
    <t>项目涉及职工和周边群众满意度</t>
  </si>
  <si>
    <t>完成森林防火应急道路建设628.2公里，其中：新建森林防火应急道路583公里，改建森林防火应急道路45.2公里。通过对白龙江流域森林防火应急道路建设，增加项目区防火应急道路数量，进一步推动白龙江林业保护中心林火阻隔系统建设，提高项目区可通行能力，增强森林防火综合扑救应急保障能力。</t>
  </si>
  <si>
    <t>2024年积极开展森林防火相关工作，完成森林防火应急道路建设628.2公里，其中：新建森林防火应急道路583公里，改建森林防火应急道路45.2公里。通过对白龙江流域森林防火应急道路建设，增加了项目区防火应急道路数量，进一步推动了白龙江林业保护中心林火阻隔系统建设，提高了项目区可通行能力，增强了森林防火综合扑救应急保障能力。</t>
  </si>
  <si>
    <t>年度预算控制率（%）</t>
  </si>
  <si>
    <t>≤100</t>
  </si>
  <si>
    <t>道路建设平均成本（万元/公里）</t>
  </si>
  <si>
    <t>≤50</t>
  </si>
  <si>
    <t>改建道路（公里）</t>
  </si>
  <si>
    <t>=45.2</t>
  </si>
  <si>
    <t>公里</t>
  </si>
  <si>
    <t>新建道路（公里）</t>
  </si>
  <si>
    <t>=583</t>
  </si>
  <si>
    <t>道路质量符合规范</t>
  </si>
  <si>
    <t>符合</t>
  </si>
  <si>
    <t>项目验收合格率（%）</t>
  </si>
  <si>
    <t>项目管理是否落实四制制度</t>
  </si>
  <si>
    <t>项目开工及时率（%）</t>
  </si>
  <si>
    <t>项目完工及时率（%）</t>
  </si>
  <si>
    <t>火灾次生危害</t>
  </si>
  <si>
    <t>降低</t>
  </si>
  <si>
    <t>区域通行综合能力</t>
  </si>
  <si>
    <t>提升</t>
  </si>
  <si>
    <t>≤0.9</t>
  </si>
  <si>
    <t>受益区保护面积</t>
  </si>
  <si>
    <t>≥310.6</t>
  </si>
  <si>
    <t>万亩</t>
  </si>
  <si>
    <t>维护林区和谐稳定</t>
  </si>
  <si>
    <t>显著</t>
  </si>
  <si>
    <t>项目管理长效机制健全性</t>
  </si>
  <si>
    <t>已建工程是否良性运行</t>
  </si>
  <si>
    <t>生态系统稳定性</t>
  </si>
  <si>
    <t>应急保障能力</t>
  </si>
  <si>
    <t>群众满意度（%</t>
  </si>
  <si>
    <t>≥85</t>
  </si>
  <si>
    <t>105%</t>
  </si>
  <si>
    <t>完成森林防火应急道路建设555.5公里，其中：新建森林防火应急道路496公里，改建森林防火应急道路59.5公里。通过对洮河流域森林防火应急道路建设，增加项目区防火应急道路数量，进一步推动白龙江林业保护中心林火阻隔系统建设，提高项目区可通行能力，增强森林防火综合扑救应急保障能力。</t>
  </si>
  <si>
    <t>2024年积极开展森林防火相关工作，完成森林防火应急道路建设555.5公里，其中：新建森林防火应急道路496公里，改建森林防火应急道路59.5公里。通过对洮河流域森林防火应急道路建设，增加了项目区防火应急道路数量，进一步推动了白龙江林业保护中心林火阻隔系统建设，提高了项目区可通行能力，增强了森林防火综合扑救应急保障能力。</t>
  </si>
  <si>
    <t>项目完工及时率（%)</t>
  </si>
  <si>
    <t>受益区保护面积（万亩）</t>
  </si>
  <si>
    <t>≥234.2</t>
  </si>
  <si>
    <t>群众满意度（%）</t>
  </si>
  <si>
    <t>项目已完成，剩余500元结余资金，已上缴。</t>
  </si>
  <si>
    <t>2024年继续完善保护中心野生动物监测系统，购置红外自触发监测摄像机（含存储卡、太阳能板）23台，建立无限汇聚基站1个、无线中继基站1个、无线接入基站3个。</t>
  </si>
  <si>
    <t>完善了野生动物监测系统，2024年购置红外自触发监测摄像机23套，建立无线汇聚基站1个，无线接入基站3个，在野生动植物保护监测系统里增加野生动物感知平台，为物种监测提供物种热力图及物种时空轨迹，降低管理成本，提高工作效率，保障甘肃省生物多样性的长期稳定和健康发展。</t>
  </si>
  <si>
    <t>购买监控、监测设备成本</t>
  </si>
  <si>
    <t>&lt;=5300元/台</t>
  </si>
  <si>
    <t>元/台</t>
  </si>
  <si>
    <t>系统建设成本</t>
  </si>
  <si>
    <t>&lt;=80万元</t>
  </si>
  <si>
    <t>项目成本控制率</t>
  </si>
  <si>
    <t>资金到位率</t>
  </si>
  <si>
    <t>生态环境负面影响</t>
  </si>
  <si>
    <t>购买监控、监测设备数量</t>
  </si>
  <si>
    <t>&gt;=23台</t>
  </si>
  <si>
    <t>23台</t>
  </si>
  <si>
    <t>建立无线汇聚基站</t>
  </si>
  <si>
    <t>建立无线接入基站</t>
  </si>
  <si>
    <t>&gt;=3个</t>
  </si>
  <si>
    <t>建立无线中继基站</t>
  </si>
  <si>
    <t>购买监控、监测设备数量验收合格率</t>
  </si>
  <si>
    <t>&gt;=95%</t>
  </si>
  <si>
    <t>购买监控、监测设备及时性</t>
  </si>
  <si>
    <t>项目完成及时率</t>
  </si>
  <si>
    <t>资金支付率</t>
  </si>
  <si>
    <t>社会服务效益</t>
  </si>
  <si>
    <t>业务能力提升</t>
  </si>
  <si>
    <t>国家重点保护野生动植物种数保护率</t>
  </si>
  <si>
    <t>&gt;=75%</t>
  </si>
  <si>
    <t>依法保护野生动植物资源</t>
  </si>
  <si>
    <t>林区职工满意度</t>
  </si>
  <si>
    <t>周边群众满意度</t>
  </si>
  <si>
    <t>本项目资金主要用于补贴单位人员医疗和养老保险缴费，2024年度单位人员经费充足，所以本项目2024年只支付34.4万元，剩余资金用于2025年单位人员医疗和养老保险缴费。</t>
  </si>
  <si>
    <t>开展单位人员医疗和养老保险缴费工作，为单位75人缴纳医疗和养老保险，保障机构正常运转。</t>
  </si>
  <si>
    <t>2024年完成为本单位75人缴纳医疗和养老保险工作，保障了机构的正常运转，未发生有责事件。由于宣教中心15人2024年不在本单位缴纳，实际缴纳未达到91人，本项目资金主要用于补贴单位人员医疗和养老保险缴费，2024年度单位人员经费充足，所以本项目2024年只支付34.4万元，剩余资金用于2025年单位人员医疗和养老保险缴费。</t>
  </si>
  <si>
    <t>社会保险缴费补助成本</t>
  </si>
  <si>
    <t>&lt;=185万元</t>
  </si>
  <si>
    <t>=18.61%</t>
  </si>
  <si>
    <t>本项目资金主要用于补贴单位人员医疗和养老保险缴费，2024年度单位人员经费充足</t>
  </si>
  <si>
    <t>天保工程社会保险缴费补助人数</t>
  </si>
  <si>
    <t>&lt;=91人</t>
  </si>
  <si>
    <t>=82.41%</t>
  </si>
  <si>
    <t>宣教中心15人2024年不在本单位。</t>
  </si>
  <si>
    <t>社会保险缴费率</t>
  </si>
  <si>
    <t>社会保险缴费补助及时性</t>
  </si>
  <si>
    <t>保障职工合法收入</t>
  </si>
  <si>
    <t>因社保补助造成有责事件发生数</t>
  </si>
  <si>
    <t>国家级公益林人为大型破坏事件发生数</t>
  </si>
  <si>
    <t>天然林人为大型破坏事件发生数</t>
  </si>
  <si>
    <t>林区群众满意度</t>
  </si>
  <si>
    <t>“三北”工程补助资金-“两重”建设项目</t>
  </si>
  <si>
    <t>83.01</t>
  </si>
  <si>
    <t>8.3</t>
  </si>
  <si>
    <t>项目已完成，因季节性原因退化林修复等工作未到验收时间，部分相关资金未支付。</t>
  </si>
  <si>
    <t>开展三北工程建设，开展封山育林9.03万亩，退化林修复1.483万亩。</t>
  </si>
  <si>
    <t>本项目包含“两重”建设“三北”工程项目（甘肃省白龙江林业保护中心陇中地区生态保护修复和水土流失综合治理项目超长期特别国债资金）1867万元、“两重”建设项目（白龙江林业保护中心秦岭西段水源涵养与生物多样性保护恢复项目超长期特别国债资金）22261万元，2024年积极开展三北工程建设工作，完成封山育林9.03万亩，退化林修复1.483万亩，有效提升了生态环境，保障了生态环境的可持续性。</t>
  </si>
  <si>
    <t>封山育林（元/亩）</t>
  </si>
  <si>
    <t>=100（元/亩）</t>
  </si>
  <si>
    <t>（元/亩）</t>
  </si>
  <si>
    <t>退化林修复（元/亩）</t>
  </si>
  <si>
    <t>=650（元/亩）</t>
  </si>
  <si>
    <t>封山育林面积（万亩）</t>
  </si>
  <si>
    <t>=9.03（万亩）</t>
  </si>
  <si>
    <t>（万亩）</t>
  </si>
  <si>
    <t>退化林修复面积（万亩）</t>
  </si>
  <si>
    <t>=1.483（万亩）</t>
  </si>
  <si>
    <t>造林面积合格率（%）</t>
  </si>
  <si>
    <t>&gt;=90%</t>
  </si>
  <si>
    <t>因季节性原因未到验收时间</t>
  </si>
  <si>
    <t>年度建设任务及投资完成率（%）</t>
  </si>
  <si>
    <t>森林、草原生态系统生态效益发挥</t>
  </si>
  <si>
    <t>项目资金下达较晚，项目处于前期筹备阶段，2025年实施。</t>
  </si>
  <si>
    <t>林区森林火灾高风险区综合治理相关工作，购置防火设备设施。</t>
  </si>
  <si>
    <t>单位造价及购置成本</t>
  </si>
  <si>
    <t>合理控制</t>
  </si>
  <si>
    <t>项目资金下达较晚</t>
  </si>
  <si>
    <t>改造升级指挥中心</t>
  </si>
  <si>
    <t>购置防火专用车辆</t>
  </si>
  <si>
    <t>=12辆</t>
  </si>
  <si>
    <t>购置扑火机具</t>
  </si>
  <si>
    <t>=110台</t>
  </si>
  <si>
    <t>购置小型无人机</t>
  </si>
  <si>
    <t>=46台</t>
  </si>
  <si>
    <t>购置中型无人机</t>
  </si>
  <si>
    <t>=14台</t>
  </si>
  <si>
    <t>新建林火视频监控前端系统</t>
  </si>
  <si>
    <t>=38套</t>
  </si>
  <si>
    <t>新建指挥中心系统硬件设备</t>
  </si>
  <si>
    <t>林火视频监控系统建设质量</t>
  </si>
  <si>
    <t>符合行业标准</t>
  </si>
  <si>
    <t>森林火灾受害率</t>
  </si>
  <si>
    <t>设备符合设计要求率</t>
  </si>
  <si>
    <t>&gt;=100%</t>
  </si>
  <si>
    <t>“两个责任”按项目落实到位率</t>
  </si>
  <si>
    <t>年度计划投资完成率</t>
  </si>
  <si>
    <t>森林防火基础设施水平</t>
  </si>
  <si>
    <t>生态系统完整性</t>
  </si>
  <si>
    <t>项目已完成，剩余资金未支付因人工造林、退化林修复由于季节性因素未到项目验收时间。</t>
  </si>
  <si>
    <t>开展甘南黄河上游水源涵养与生态保护修复项目，完成封山育林面积6.09万亩，完成人工造林面积0.94万亩，完成退化林修复面积13.75万亩。</t>
  </si>
  <si>
    <t>2024年积极开展甘南黄河上游水源涵养与生态保护修复项目，完成完成封山育林面积6.09万亩，完成人工造林面积0.94万亩，完成退化林修复面积13.75万亩，有效提升了区域生态系统稳定性，保障了生态环境的可持续性。</t>
  </si>
  <si>
    <t>项目建设成本</t>
  </si>
  <si>
    <t>控制在预算内</t>
  </si>
  <si>
    <t>无影响</t>
  </si>
  <si>
    <t>封山育林面积</t>
  </si>
  <si>
    <t>=6.09万亩</t>
  </si>
  <si>
    <t>人工造林面积</t>
  </si>
  <si>
    <t>=0.94万亩</t>
  </si>
  <si>
    <t>退化林修复面积</t>
  </si>
  <si>
    <t>=13.57万亩</t>
  </si>
  <si>
    <t>由于季节性因素未到项目验收时间</t>
  </si>
  <si>
    <t>中央预算内投资支付率</t>
  </si>
  <si>
    <t>&gt;=70%</t>
  </si>
  <si>
    <t>带动区域经济发展</t>
  </si>
  <si>
    <t>有效带动</t>
  </si>
  <si>
    <t>提高群众生态保护意识</t>
  </si>
  <si>
    <t>提升林地涵养水源和保持水土能力</t>
  </si>
  <si>
    <t>明显提升</t>
  </si>
  <si>
    <t>群众满意度</t>
  </si>
  <si>
    <t>开展保护中心国有林场建设工作，新建、加固、改造管护用房。</t>
  </si>
  <si>
    <t>项目资金下达较晚，项目已完成前期招标工作，2025年实施。</t>
  </si>
  <si>
    <t>管护用房新建维修等成本</t>
  </si>
  <si>
    <t>无负面影响</t>
  </si>
  <si>
    <t>功能完善管护用房</t>
  </si>
  <si>
    <t>=2处</t>
  </si>
  <si>
    <t>加固改造管护用房</t>
  </si>
  <si>
    <t>=4处</t>
  </si>
  <si>
    <t>新建管护用房</t>
  </si>
  <si>
    <t>=9处</t>
  </si>
  <si>
    <t>重建管护用房</t>
  </si>
  <si>
    <t>=18处</t>
  </si>
  <si>
    <t>工程验收合格率</t>
  </si>
  <si>
    <t>管护用房建设质量</t>
  </si>
  <si>
    <t>符合建设要求</t>
  </si>
  <si>
    <t>有效带动区域经济发展</t>
  </si>
  <si>
    <t>改善林区工作条件，维护林区社会和谐稳定</t>
  </si>
  <si>
    <t>加强林草资源保护</t>
  </si>
  <si>
    <t>根据《全国松材线虫病疫情防控五年攻坚行动规划（2021-2025）》，坚持“预防为主、治理为要、监管为重”的防控理念，本期项目利用物联网、大数据云计算、信息智能终端等新一代信息技术与现代生态保护相融合，搭建林业有害生物监管云平台，同时配备林业有害生物防控设备、检疫御灾设备及监测预警设备，以期有效改善白龙江林区林业有害生物防控体系基础设施薄弱的现状，全面提升项目区松材线虫病疫情监测预警、检疫御灾和防治减灾能力，建立起科学高效的林业有害生物防治体系，做到控制增量，新发疫情实现“早发现、早报告、早除治、早拔除”，强化灾害预防措施、提高应急防治能力，推进社会化、规范化、科学化、智能化防治。有效控制辖区内松材线虫病疫情的发生，保护白龙江林区的绿水青山，坚实保障白龙江林区森林健康、生态稳定。</t>
  </si>
  <si>
    <t>超规模、超标准、超概算项目比例</t>
  </si>
  <si>
    <t>≤10%</t>
  </si>
  <si>
    <t>多旋翼无人机</t>
  </si>
  <si>
    <t>≥20架</t>
  </si>
  <si>
    <t>架</t>
  </si>
  <si>
    <t>巡护终端</t>
  </si>
  <si>
    <t>≥200部</t>
  </si>
  <si>
    <t>部</t>
  </si>
  <si>
    <t>林业有害生物防控应急物资</t>
  </si>
  <si>
    <t>≥1项</t>
  </si>
  <si>
    <t>搭建有害生物监管云平台</t>
  </si>
  <si>
    <t>1项</t>
  </si>
  <si>
    <t>林业有害生物防治能力建设项目个数</t>
  </si>
  <si>
    <t>“两个责任”按项目落实到位</t>
  </si>
  <si>
    <t>≥95%</t>
  </si>
  <si>
    <t>工程竣工验收合格率</t>
  </si>
  <si>
    <t>项目开工率</t>
  </si>
  <si>
    <t>≥90%</t>
  </si>
  <si>
    <t>≥80%</t>
  </si>
  <si>
    <t>林业草原有害生物防控能力</t>
  </si>
  <si>
    <t>审计、督查、巡视等指出问题项目比例</t>
  </si>
  <si>
    <t>≤1%</t>
  </si>
  <si>
    <t>有害生物成灾率</t>
  </si>
  <si>
    <t>明显降低</t>
  </si>
  <si>
    <t>受益群众与机构满意度</t>
  </si>
  <si>
    <t>上年度结转资金</t>
  </si>
  <si>
    <t>项目已完成。</t>
  </si>
  <si>
    <t>开展退化草原修复治理检查指导工作</t>
  </si>
  <si>
    <t>完成退化草原修复治理检查指导工作，促进草原可持续发展</t>
  </si>
  <si>
    <t>成本控制率</t>
  </si>
  <si>
    <t>检查指导工作完成率</t>
  </si>
  <si>
    <t>检查指导工作准确率</t>
  </si>
  <si>
    <t>检查指导工作开展及时性</t>
  </si>
  <si>
    <t>促进草原可持续发展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</si>
</sst>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41">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9"/>
      <color theme="1"/>
      <name val="宋体"/>
      <charset val="134"/>
      <scheme val="minor"/>
    </font>
    <font>
      <b/>
      <sz val="11"/>
      <color theme="1"/>
      <name val="宋体"/>
      <charset val="134"/>
      <scheme val="minor"/>
    </font>
    <font>
      <sz val="10.5"/>
      <color theme="1"/>
      <name val="宋体"/>
      <charset val="134"/>
    </font>
    <font>
      <sz val="11"/>
      <color theme="1"/>
      <name val="黑体"/>
      <charset val="134"/>
    </font>
    <font>
      <b/>
      <sz val="20"/>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cellStyleXfs>
  <cellXfs count="144">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0"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49" fontId="0" fillId="0" borderId="1" xfId="0" applyNumberFormat="1" applyBorder="1" applyAlignment="1">
      <alignment horizontal="center" vertical="center" wrapText="1"/>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0" fontId="0" fillId="0" borderId="1" xfId="0" applyBorder="1" applyAlignment="1">
      <alignment vertical="center"/>
    </xf>
    <xf numFmtId="176" fontId="0" fillId="0" borderId="1" xfId="0" applyNumberFormat="1" applyFont="1" applyBorder="1" applyAlignment="1">
      <alignment horizontal="center" vertical="center" wrapText="1"/>
    </xf>
    <xf numFmtId="0"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0"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0" fillId="0" borderId="1" xfId="0" applyNumberFormat="1" applyBorder="1" applyAlignment="1">
      <alignment horizontal="center" vertical="center"/>
    </xf>
    <xf numFmtId="0" fontId="0" fillId="0" borderId="2" xfId="0" applyNumberFormat="1"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9" fontId="0"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1" xfId="0" applyFill="1" applyBorder="1" applyAlignment="1">
      <alignment horizontal="center" vertical="center"/>
    </xf>
    <xf numFmtId="0" fontId="7" fillId="0" borderId="0" xfId="0" applyFont="1" applyFill="1" applyAlignment="1">
      <alignment horizontal="center" vertical="center"/>
    </xf>
    <xf numFmtId="10" fontId="0" fillId="0" borderId="1" xfId="0" applyNumberFormat="1" applyFont="1" applyBorder="1" applyAlignment="1">
      <alignment horizontal="center" vertical="center"/>
    </xf>
    <xf numFmtId="0" fontId="0" fillId="0" borderId="0" xfId="0" applyFill="1">
      <alignment vertical="center"/>
    </xf>
    <xf numFmtId="0" fontId="9" fillId="0" borderId="1" xfId="0" applyFont="1" applyBorder="1" applyAlignment="1">
      <alignment horizontal="center" vertical="center" wrapText="1"/>
    </xf>
    <xf numFmtId="0" fontId="5" fillId="0" borderId="0" xfId="0" applyFont="1" applyFill="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horizontal="center" vertical="top"/>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3" xfId="0" applyFont="1" applyFill="1" applyBorder="1" applyAlignment="1">
      <alignment horizontal="center" vertical="top" wrapText="1"/>
    </xf>
    <xf numFmtId="0" fontId="15" fillId="0" borderId="0" xfId="0" applyFont="1" applyFill="1" applyBorder="1" applyAlignment="1">
      <alignment horizontal="left" vertical="top" wrapText="1" indent="3"/>
    </xf>
    <xf numFmtId="0" fontId="15" fillId="0" borderId="0"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10" fontId="12" fillId="0" borderId="2" xfId="0" applyNumberFormat="1" applyFont="1" applyFill="1" applyBorder="1" applyAlignment="1">
      <alignment horizontal="center" vertical="center" wrapText="1"/>
    </xf>
    <xf numFmtId="10" fontId="12" fillId="0" borderId="4"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3"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 fontId="13" fillId="0" borderId="1" xfId="0" applyNumberFormat="1" applyFont="1" applyFill="1" applyBorder="1" applyAlignment="1">
      <alignment horizontal="center" vertical="center" shrinkToFi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12" fillId="0" borderId="4"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4" fillId="0" borderId="0" xfId="0" applyFont="1" applyFill="1" applyBorder="1" applyAlignment="1">
      <alignment horizontal="left" vertical="top"/>
    </xf>
    <xf numFmtId="0" fontId="12" fillId="0" borderId="0" xfId="0" applyFont="1" applyFill="1" applyBorder="1" applyAlignment="1">
      <alignment horizontal="center" vertical="top" wrapText="1"/>
    </xf>
    <xf numFmtId="0" fontId="13" fillId="0" borderId="0" xfId="0" applyFont="1" applyFill="1" applyBorder="1" applyAlignment="1">
      <alignment horizont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wrapText="1"/>
    </xf>
    <xf numFmtId="0" fontId="12" fillId="0" borderId="0" xfId="0" applyFont="1" applyFill="1" applyBorder="1" applyAlignment="1">
      <alignment horizontal="left" vertical="top" wrapText="1"/>
    </xf>
    <xf numFmtId="0" fontId="16" fillId="0" borderId="0" xfId="0" applyFont="1">
      <alignment vertical="center"/>
    </xf>
    <xf numFmtId="0" fontId="8" fillId="0" borderId="1" xfId="0" applyFont="1" applyBorder="1" applyAlignment="1">
      <alignment horizontal="center" vertical="center" wrapText="1"/>
    </xf>
    <xf numFmtId="0" fontId="17" fillId="0" borderId="1" xfId="0" applyFont="1" applyBorder="1">
      <alignment vertical="center"/>
    </xf>
    <xf numFmtId="0" fontId="0" fillId="0" borderId="13" xfId="0" applyFont="1" applyBorder="1" applyAlignment="1">
      <alignment horizontal="center" vertical="center" wrapText="1"/>
    </xf>
    <xf numFmtId="0" fontId="0" fillId="0" borderId="1" xfId="0" applyBorder="1">
      <alignment vertical="center"/>
    </xf>
    <xf numFmtId="0" fontId="18" fillId="0" borderId="0" xfId="0" applyFont="1">
      <alignmen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6"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zoomScale="80" zoomScaleNormal="80" workbookViewId="0">
      <selection activeCell="C2" sqref="C2"/>
    </sheetView>
  </sheetViews>
  <sheetFormatPr defaultColWidth="9" defaultRowHeight="13.5"/>
  <cols>
    <col min="1" max="1" width="181.333333333333" customWidth="1"/>
  </cols>
  <sheetData>
    <row r="1" ht="45" customHeight="1" spans="1:1">
      <c r="A1" s="138" t="s">
        <v>0</v>
      </c>
    </row>
    <row r="2" ht="149.25" customHeight="1" spans="1:1">
      <c r="A2" s="139" t="s">
        <v>1</v>
      </c>
    </row>
    <row r="3" ht="51" customHeight="1" spans="1:1">
      <c r="A3" s="140"/>
    </row>
    <row r="4" ht="51" customHeight="1" spans="1:1">
      <c r="A4" s="140"/>
    </row>
    <row r="5" ht="51" customHeight="1" spans="1:1">
      <c r="A5" s="141" t="s">
        <v>2</v>
      </c>
    </row>
    <row r="6" ht="51" customHeight="1" spans="1:1">
      <c r="A6" s="141" t="s">
        <v>3</v>
      </c>
    </row>
    <row r="7" ht="51" customHeight="1" spans="1:1">
      <c r="A7" s="142" t="s">
        <v>4</v>
      </c>
    </row>
    <row r="8" s="133" customFormat="1" ht="27" customHeight="1" spans="1:1">
      <c r="A8" s="143"/>
    </row>
    <row r="9" s="133" customFormat="1" ht="27" customHeight="1"/>
    <row r="10" s="133"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M38" sqref="M38"/>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7.95" customHeight="1" spans="1:14">
      <c r="A3" s="4" t="s">
        <v>154</v>
      </c>
      <c r="B3" s="4"/>
      <c r="C3" s="5" t="s">
        <v>14</v>
      </c>
      <c r="D3" s="5"/>
      <c r="E3" s="5"/>
      <c r="F3" s="5"/>
      <c r="G3" s="5"/>
      <c r="H3" s="5"/>
      <c r="I3" s="5"/>
      <c r="J3" s="5"/>
      <c r="K3" s="5"/>
      <c r="L3" s="5"/>
      <c r="M3" s="5"/>
      <c r="N3" s="5"/>
    </row>
    <row r="4" ht="27.95" customHeight="1" spans="1:14">
      <c r="A4" s="4" t="s">
        <v>155</v>
      </c>
      <c r="B4" s="4"/>
      <c r="C4" s="5" t="s">
        <v>166</v>
      </c>
      <c r="D4" s="5"/>
      <c r="E4" s="5"/>
      <c r="F4" s="5"/>
      <c r="G4" s="5"/>
      <c r="H4" s="5"/>
      <c r="I4" s="4" t="s">
        <v>174</v>
      </c>
      <c r="J4" s="4"/>
      <c r="K4" s="4" t="s">
        <v>27</v>
      </c>
      <c r="L4" s="4"/>
      <c r="M4" s="4"/>
      <c r="N4" s="4"/>
    </row>
    <row r="5" ht="27.95" customHeight="1" spans="1:14">
      <c r="A5" s="4"/>
      <c r="B5" s="4"/>
      <c r="C5" s="4"/>
      <c r="D5" s="4"/>
      <c r="E5" s="4" t="s">
        <v>28</v>
      </c>
      <c r="F5" s="4"/>
      <c r="G5" s="4" t="s">
        <v>29</v>
      </c>
      <c r="H5" s="4"/>
      <c r="I5" s="4" t="s">
        <v>30</v>
      </c>
      <c r="J5" s="4"/>
      <c r="K5" s="4" t="s">
        <v>60</v>
      </c>
      <c r="L5" s="4" t="s">
        <v>175</v>
      </c>
      <c r="M5" s="6" t="s">
        <v>32</v>
      </c>
      <c r="N5" s="6"/>
    </row>
    <row r="6" ht="27.95" customHeight="1" spans="1:14">
      <c r="A6" s="6" t="s">
        <v>156</v>
      </c>
      <c r="B6" s="6"/>
      <c r="C6" s="4" t="s">
        <v>176</v>
      </c>
      <c r="D6" s="4"/>
      <c r="E6" s="43">
        <v>31320</v>
      </c>
      <c r="F6" s="4"/>
      <c r="G6" s="43">
        <v>31320</v>
      </c>
      <c r="H6" s="4"/>
      <c r="I6" s="43">
        <v>31248.08</v>
      </c>
      <c r="J6" s="4"/>
      <c r="K6" s="43">
        <v>10</v>
      </c>
      <c r="L6" s="11">
        <f>I6/G6</f>
        <v>0.997703703703704</v>
      </c>
      <c r="M6" s="44">
        <v>9.97</v>
      </c>
      <c r="N6" s="12"/>
    </row>
    <row r="7" ht="27.95" customHeight="1" spans="1:14">
      <c r="A7" s="6" t="s">
        <v>156</v>
      </c>
      <c r="B7" s="6"/>
      <c r="C7" s="4" t="s">
        <v>177</v>
      </c>
      <c r="D7" s="4"/>
      <c r="E7" s="43">
        <v>31320</v>
      </c>
      <c r="F7" s="4"/>
      <c r="G7" s="43">
        <v>31320</v>
      </c>
      <c r="H7" s="4"/>
      <c r="I7" s="43">
        <v>31248.08</v>
      </c>
      <c r="J7" s="4"/>
      <c r="K7" s="4" t="s">
        <v>255</v>
      </c>
      <c r="L7" s="11">
        <f>I7/G7</f>
        <v>0.997703703703704</v>
      </c>
      <c r="M7" s="44">
        <v>9.97</v>
      </c>
      <c r="N7" s="12"/>
    </row>
    <row r="8" ht="27.95" customHeight="1" spans="1:14">
      <c r="A8" s="6" t="s">
        <v>156</v>
      </c>
      <c r="B8" s="6"/>
      <c r="C8" s="4" t="s">
        <v>164</v>
      </c>
      <c r="D8" s="4"/>
      <c r="E8" s="43"/>
      <c r="F8" s="4"/>
      <c r="G8" s="43"/>
      <c r="H8" s="4"/>
      <c r="I8" s="43"/>
      <c r="J8" s="4"/>
      <c r="K8" s="4" t="s">
        <v>255</v>
      </c>
      <c r="L8" s="43">
        <v>0</v>
      </c>
      <c r="M8" s="44">
        <v>0</v>
      </c>
      <c r="N8" s="12"/>
    </row>
    <row r="9" ht="27.95" customHeight="1" spans="1:14">
      <c r="A9" s="6" t="s">
        <v>156</v>
      </c>
      <c r="B9" s="6"/>
      <c r="C9" s="4" t="s">
        <v>165</v>
      </c>
      <c r="D9" s="4"/>
      <c r="E9" s="43">
        <v>0</v>
      </c>
      <c r="F9" s="4"/>
      <c r="G9" s="43">
        <v>0</v>
      </c>
      <c r="H9" s="4"/>
      <c r="I9" s="43">
        <v>0</v>
      </c>
      <c r="J9" s="4"/>
      <c r="K9" s="4" t="s">
        <v>255</v>
      </c>
      <c r="L9" s="43">
        <v>0</v>
      </c>
      <c r="M9" s="44">
        <v>0</v>
      </c>
      <c r="N9" s="12"/>
    </row>
    <row r="10" ht="27.95" customHeight="1" spans="1:14">
      <c r="A10" s="6"/>
      <c r="B10" s="6"/>
      <c r="C10" s="6"/>
      <c r="D10" s="6"/>
      <c r="E10" s="6"/>
      <c r="F10" s="6"/>
      <c r="G10" s="6"/>
      <c r="H10" s="6"/>
      <c r="I10" s="6"/>
      <c r="J10" s="6"/>
      <c r="K10" s="6"/>
      <c r="L10" s="6"/>
      <c r="M10" s="6"/>
      <c r="N10" s="6"/>
    </row>
    <row r="11" ht="27.95" customHeight="1" spans="1:14">
      <c r="A11" s="6" t="s">
        <v>33</v>
      </c>
      <c r="B11" s="6"/>
      <c r="C11" s="6" t="s">
        <v>399</v>
      </c>
      <c r="D11" s="6"/>
      <c r="E11" s="6"/>
      <c r="F11" s="6"/>
      <c r="G11" s="6"/>
      <c r="H11" s="6"/>
      <c r="I11" s="6"/>
      <c r="J11" s="6"/>
      <c r="K11" s="6"/>
      <c r="L11" s="6"/>
      <c r="M11" s="6"/>
      <c r="N11" s="6"/>
    </row>
    <row r="12" ht="27.95" customHeight="1" spans="1:14">
      <c r="A12" s="4" t="s">
        <v>179</v>
      </c>
      <c r="B12" s="4"/>
      <c r="C12" s="4" t="s">
        <v>52</v>
      </c>
      <c r="D12" s="4"/>
      <c r="E12" s="4"/>
      <c r="F12" s="4"/>
      <c r="G12" s="4"/>
      <c r="H12" s="4"/>
      <c r="I12" s="4" t="s">
        <v>54</v>
      </c>
      <c r="J12" s="4"/>
      <c r="K12" s="4"/>
      <c r="L12" s="4"/>
      <c r="M12" s="4"/>
      <c r="N12" s="4"/>
    </row>
    <row r="13" ht="87.95" customHeight="1" spans="1:14">
      <c r="A13" s="4"/>
      <c r="B13" s="4"/>
      <c r="C13" s="7" t="s">
        <v>457</v>
      </c>
      <c r="D13" s="7"/>
      <c r="E13" s="7"/>
      <c r="F13" s="7"/>
      <c r="G13" s="7"/>
      <c r="H13" s="7"/>
      <c r="I13" s="7" t="s">
        <v>458</v>
      </c>
      <c r="J13" s="7"/>
      <c r="K13" s="7"/>
      <c r="L13" s="7"/>
      <c r="M13" s="7"/>
      <c r="N13" s="7"/>
    </row>
    <row r="14" ht="27.95"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7.95" customHeight="1" spans="1:14">
      <c r="A15" s="8" t="s">
        <v>402</v>
      </c>
      <c r="B15" s="6" t="s">
        <v>184</v>
      </c>
      <c r="C15" s="6"/>
      <c r="D15" s="6" t="s">
        <v>185</v>
      </c>
      <c r="E15" s="6"/>
      <c r="F15" s="6" t="s">
        <v>459</v>
      </c>
      <c r="G15" s="6"/>
      <c r="H15" s="6" t="s">
        <v>460</v>
      </c>
      <c r="I15" s="6">
        <v>100</v>
      </c>
      <c r="J15" s="44">
        <v>10</v>
      </c>
      <c r="K15" s="6" t="s">
        <v>69</v>
      </c>
      <c r="L15" s="9" t="s">
        <v>413</v>
      </c>
      <c r="M15" s="44">
        <v>10</v>
      </c>
      <c r="N15" s="6" t="s">
        <v>190</v>
      </c>
    </row>
    <row r="16" ht="27.95" customHeight="1" spans="1:14">
      <c r="A16" s="8" t="s">
        <v>402</v>
      </c>
      <c r="B16" s="6" t="s">
        <v>184</v>
      </c>
      <c r="C16" s="6"/>
      <c r="D16" s="6" t="s">
        <v>185</v>
      </c>
      <c r="E16" s="6"/>
      <c r="F16" s="6" t="s">
        <v>461</v>
      </c>
      <c r="G16" s="6"/>
      <c r="H16" s="6" t="s">
        <v>462</v>
      </c>
      <c r="I16" s="6">
        <v>50</v>
      </c>
      <c r="J16" s="44">
        <v>10</v>
      </c>
      <c r="K16" s="6" t="s">
        <v>189</v>
      </c>
      <c r="L16" s="9" t="s">
        <v>413</v>
      </c>
      <c r="M16" s="44">
        <v>10</v>
      </c>
      <c r="N16" s="6" t="s">
        <v>190</v>
      </c>
    </row>
    <row r="17" ht="27.95" customHeight="1" spans="1:14">
      <c r="A17" s="8" t="s">
        <v>402</v>
      </c>
      <c r="B17" s="6" t="s">
        <v>184</v>
      </c>
      <c r="C17" s="6"/>
      <c r="D17" s="6" t="s">
        <v>196</v>
      </c>
      <c r="E17" s="6"/>
      <c r="F17" s="6"/>
      <c r="G17" s="6"/>
      <c r="H17" s="6"/>
      <c r="I17" s="6"/>
      <c r="J17" s="44"/>
      <c r="K17" s="6"/>
      <c r="L17" s="9"/>
      <c r="M17" s="44"/>
      <c r="N17" s="6"/>
    </row>
    <row r="18" ht="27.95" customHeight="1" spans="1:14">
      <c r="A18" s="8" t="s">
        <v>402</v>
      </c>
      <c r="B18" s="6" t="s">
        <v>184</v>
      </c>
      <c r="C18" s="6"/>
      <c r="D18" s="6" t="s">
        <v>199</v>
      </c>
      <c r="E18" s="6"/>
      <c r="F18" s="6"/>
      <c r="G18" s="6"/>
      <c r="H18" s="6"/>
      <c r="I18" s="6"/>
      <c r="J18" s="44"/>
      <c r="K18" s="6"/>
      <c r="L18" s="9"/>
      <c r="M18" s="44"/>
      <c r="N18" s="6"/>
    </row>
    <row r="19" ht="27.95" customHeight="1" spans="1:14">
      <c r="A19" s="8" t="s">
        <v>402</v>
      </c>
      <c r="B19" s="6" t="s">
        <v>201</v>
      </c>
      <c r="C19" s="6"/>
      <c r="D19" s="6" t="s">
        <v>202</v>
      </c>
      <c r="E19" s="6"/>
      <c r="F19" s="6" t="s">
        <v>463</v>
      </c>
      <c r="G19" s="6"/>
      <c r="H19" s="6" t="s">
        <v>464</v>
      </c>
      <c r="I19" s="6" t="s">
        <v>464</v>
      </c>
      <c r="J19" s="44">
        <v>6</v>
      </c>
      <c r="K19" s="6" t="s">
        <v>465</v>
      </c>
      <c r="L19" s="9" t="s">
        <v>413</v>
      </c>
      <c r="M19" s="44">
        <v>6</v>
      </c>
      <c r="N19" s="6" t="s">
        <v>190</v>
      </c>
    </row>
    <row r="20" ht="27.95" customHeight="1" spans="1:14">
      <c r="A20" s="8" t="s">
        <v>402</v>
      </c>
      <c r="B20" s="6" t="s">
        <v>201</v>
      </c>
      <c r="C20" s="6"/>
      <c r="D20" s="6" t="s">
        <v>202</v>
      </c>
      <c r="E20" s="6"/>
      <c r="F20" s="6" t="s">
        <v>466</v>
      </c>
      <c r="G20" s="6"/>
      <c r="H20" s="6" t="s">
        <v>467</v>
      </c>
      <c r="I20" s="6" t="s">
        <v>467</v>
      </c>
      <c r="J20" s="44">
        <v>6</v>
      </c>
      <c r="K20" s="6" t="s">
        <v>465</v>
      </c>
      <c r="L20" s="9" t="s">
        <v>413</v>
      </c>
      <c r="M20" s="44">
        <v>6</v>
      </c>
      <c r="N20" s="6" t="s">
        <v>190</v>
      </c>
    </row>
    <row r="21" ht="27.95" customHeight="1" spans="1:14">
      <c r="A21" s="8" t="s">
        <v>402</v>
      </c>
      <c r="B21" s="6" t="s">
        <v>201</v>
      </c>
      <c r="C21" s="6"/>
      <c r="D21" s="6" t="s">
        <v>217</v>
      </c>
      <c r="E21" s="6"/>
      <c r="F21" s="6" t="s">
        <v>468</v>
      </c>
      <c r="G21" s="6"/>
      <c r="H21" s="6" t="s">
        <v>469</v>
      </c>
      <c r="I21" s="6" t="s">
        <v>469</v>
      </c>
      <c r="J21" s="44">
        <v>5.6</v>
      </c>
      <c r="K21" s="6"/>
      <c r="L21" s="9" t="s">
        <v>413</v>
      </c>
      <c r="M21" s="44">
        <v>5.6</v>
      </c>
      <c r="N21" s="6" t="s">
        <v>190</v>
      </c>
    </row>
    <row r="22" ht="27.95" customHeight="1" spans="1:14">
      <c r="A22" s="8"/>
      <c r="B22" s="6"/>
      <c r="C22" s="6"/>
      <c r="D22" s="6"/>
      <c r="E22" s="6"/>
      <c r="F22" s="6" t="s">
        <v>470</v>
      </c>
      <c r="G22" s="6"/>
      <c r="H22" s="6" t="s">
        <v>275</v>
      </c>
      <c r="I22" s="6" t="s">
        <v>275</v>
      </c>
      <c r="J22" s="44">
        <v>5.6</v>
      </c>
      <c r="K22" s="6" t="s">
        <v>69</v>
      </c>
      <c r="L22" s="9" t="s">
        <v>413</v>
      </c>
      <c r="M22" s="44">
        <v>5.6</v>
      </c>
      <c r="N22" s="6"/>
    </row>
    <row r="23" ht="27.95" customHeight="1" spans="1:14">
      <c r="A23" s="8"/>
      <c r="B23" s="6"/>
      <c r="C23" s="6"/>
      <c r="D23" s="6"/>
      <c r="E23" s="6"/>
      <c r="F23" s="6" t="s">
        <v>471</v>
      </c>
      <c r="G23" s="6"/>
      <c r="H23" s="6" t="s">
        <v>388</v>
      </c>
      <c r="I23" s="6" t="s">
        <v>388</v>
      </c>
      <c r="J23" s="44">
        <v>5.6</v>
      </c>
      <c r="K23" s="6"/>
      <c r="L23" s="9" t="s">
        <v>413</v>
      </c>
      <c r="M23" s="44">
        <v>5.6</v>
      </c>
      <c r="N23" s="6" t="s">
        <v>190</v>
      </c>
    </row>
    <row r="24" ht="27.95" customHeight="1" spans="1:14">
      <c r="A24" s="8" t="s">
        <v>402</v>
      </c>
      <c r="B24" s="6" t="s">
        <v>201</v>
      </c>
      <c r="C24" s="6"/>
      <c r="D24" s="6" t="s">
        <v>225</v>
      </c>
      <c r="E24" s="6"/>
      <c r="F24" s="6" t="s">
        <v>472</v>
      </c>
      <c r="G24" s="6"/>
      <c r="H24" s="6" t="s">
        <v>275</v>
      </c>
      <c r="I24" s="6" t="s">
        <v>275</v>
      </c>
      <c r="J24" s="44">
        <v>5.6</v>
      </c>
      <c r="K24" s="6" t="s">
        <v>69</v>
      </c>
      <c r="L24" s="9" t="s">
        <v>413</v>
      </c>
      <c r="M24" s="44">
        <v>5.6</v>
      </c>
      <c r="N24" s="6" t="s">
        <v>190</v>
      </c>
    </row>
    <row r="25" ht="27.95" customHeight="1" spans="1:14">
      <c r="A25" s="8" t="s">
        <v>402</v>
      </c>
      <c r="B25" s="6" t="s">
        <v>201</v>
      </c>
      <c r="C25" s="6"/>
      <c r="D25" s="6" t="s">
        <v>225</v>
      </c>
      <c r="E25" s="6"/>
      <c r="F25" s="6" t="s">
        <v>473</v>
      </c>
      <c r="G25" s="6"/>
      <c r="H25" s="6" t="s">
        <v>275</v>
      </c>
      <c r="I25" s="6" t="s">
        <v>275</v>
      </c>
      <c r="J25" s="44">
        <v>5.6</v>
      </c>
      <c r="K25" s="6" t="s">
        <v>69</v>
      </c>
      <c r="L25" s="9" t="s">
        <v>413</v>
      </c>
      <c r="M25" s="44">
        <v>5.6</v>
      </c>
      <c r="N25" s="6" t="s">
        <v>190</v>
      </c>
    </row>
    <row r="26" ht="27.95" customHeight="1" spans="1:14">
      <c r="A26" s="8" t="s">
        <v>402</v>
      </c>
      <c r="B26" s="6" t="s">
        <v>234</v>
      </c>
      <c r="C26" s="6"/>
      <c r="D26" s="6" t="s">
        <v>332</v>
      </c>
      <c r="E26" s="6"/>
      <c r="F26" s="6"/>
      <c r="G26" s="6"/>
      <c r="H26" s="6"/>
      <c r="I26" s="6"/>
      <c r="J26" s="44"/>
      <c r="K26" s="6"/>
      <c r="L26" s="9"/>
      <c r="M26" s="44"/>
      <c r="N26" s="6"/>
    </row>
    <row r="27" ht="27.95" customHeight="1" spans="1:14">
      <c r="A27" s="8" t="s">
        <v>402</v>
      </c>
      <c r="B27" s="6" t="s">
        <v>234</v>
      </c>
      <c r="C27" s="6"/>
      <c r="D27" s="6" t="s">
        <v>235</v>
      </c>
      <c r="E27" s="6"/>
      <c r="F27" s="6" t="s">
        <v>474</v>
      </c>
      <c r="G27" s="6" t="s">
        <v>474</v>
      </c>
      <c r="H27" s="6" t="s">
        <v>475</v>
      </c>
      <c r="I27" s="6" t="s">
        <v>475</v>
      </c>
      <c r="J27" s="44">
        <v>2.3</v>
      </c>
      <c r="K27" s="6"/>
      <c r="L27" s="9" t="s">
        <v>413</v>
      </c>
      <c r="M27" s="44">
        <v>2.3</v>
      </c>
      <c r="N27" s="6" t="s">
        <v>190</v>
      </c>
    </row>
    <row r="28" ht="27.95" customHeight="1" spans="1:14">
      <c r="A28" s="8"/>
      <c r="B28" s="6"/>
      <c r="C28" s="6"/>
      <c r="D28" s="6"/>
      <c r="E28" s="6"/>
      <c r="F28" s="6" t="s">
        <v>476</v>
      </c>
      <c r="G28" s="6" t="s">
        <v>476</v>
      </c>
      <c r="H28" s="6" t="s">
        <v>477</v>
      </c>
      <c r="I28" s="6" t="s">
        <v>477</v>
      </c>
      <c r="J28" s="44">
        <v>2.3</v>
      </c>
      <c r="K28" s="6"/>
      <c r="L28" s="9" t="s">
        <v>413</v>
      </c>
      <c r="M28" s="44">
        <v>2.3</v>
      </c>
      <c r="N28" s="6" t="s">
        <v>190</v>
      </c>
    </row>
    <row r="29" ht="27.95" customHeight="1" spans="1:14">
      <c r="A29" s="8"/>
      <c r="B29" s="6"/>
      <c r="C29" s="6"/>
      <c r="D29" s="6"/>
      <c r="E29" s="6"/>
      <c r="F29" s="6" t="s">
        <v>122</v>
      </c>
      <c r="G29" s="6" t="s">
        <v>122</v>
      </c>
      <c r="H29" s="6" t="s">
        <v>478</v>
      </c>
      <c r="I29" s="6">
        <v>0</v>
      </c>
      <c r="J29" s="44">
        <v>2.2</v>
      </c>
      <c r="K29" s="6" t="s">
        <v>121</v>
      </c>
      <c r="L29" s="9" t="s">
        <v>413</v>
      </c>
      <c r="M29" s="44">
        <v>2.2</v>
      </c>
      <c r="N29" s="6" t="s">
        <v>190</v>
      </c>
    </row>
    <row r="30" ht="27.95" customHeight="1" spans="1:14">
      <c r="A30" s="8"/>
      <c r="B30" s="6"/>
      <c r="C30" s="6"/>
      <c r="D30" s="6"/>
      <c r="E30" s="6"/>
      <c r="F30" s="6" t="s">
        <v>479</v>
      </c>
      <c r="G30" s="6" t="s">
        <v>479</v>
      </c>
      <c r="H30" s="6" t="s">
        <v>480</v>
      </c>
      <c r="I30" s="6">
        <v>310.6</v>
      </c>
      <c r="J30" s="44">
        <v>2.2</v>
      </c>
      <c r="K30" s="6" t="s">
        <v>481</v>
      </c>
      <c r="L30" s="9" t="s">
        <v>413</v>
      </c>
      <c r="M30" s="44">
        <v>2.2</v>
      </c>
      <c r="N30" s="6" t="s">
        <v>190</v>
      </c>
    </row>
    <row r="31" ht="27.95" customHeight="1" spans="1:14">
      <c r="A31" s="8"/>
      <c r="B31" s="6"/>
      <c r="C31" s="6"/>
      <c r="D31" s="6"/>
      <c r="E31" s="6"/>
      <c r="F31" s="6" t="s">
        <v>482</v>
      </c>
      <c r="G31" s="6" t="s">
        <v>482</v>
      </c>
      <c r="H31" s="6" t="s">
        <v>483</v>
      </c>
      <c r="I31" s="6" t="s">
        <v>483</v>
      </c>
      <c r="J31" s="44">
        <v>2.2</v>
      </c>
      <c r="K31" s="6"/>
      <c r="L31" s="9" t="s">
        <v>413</v>
      </c>
      <c r="M31" s="44">
        <v>2.2</v>
      </c>
      <c r="N31" s="6" t="s">
        <v>190</v>
      </c>
    </row>
    <row r="32" ht="27.95" customHeight="1" spans="1:14">
      <c r="A32" s="8"/>
      <c r="B32" s="6"/>
      <c r="C32" s="6"/>
      <c r="D32" s="6"/>
      <c r="E32" s="6"/>
      <c r="F32" s="6" t="s">
        <v>484</v>
      </c>
      <c r="G32" s="6" t="s">
        <v>484</v>
      </c>
      <c r="H32" s="6" t="s">
        <v>78</v>
      </c>
      <c r="I32" s="6" t="s">
        <v>78</v>
      </c>
      <c r="J32" s="44">
        <v>2.2</v>
      </c>
      <c r="K32" s="6"/>
      <c r="L32" s="9" t="s">
        <v>413</v>
      </c>
      <c r="M32" s="44">
        <v>2.2</v>
      </c>
      <c r="N32" s="6" t="s">
        <v>190</v>
      </c>
    </row>
    <row r="33" ht="27.95" customHeight="1" spans="1:14">
      <c r="A33" s="8"/>
      <c r="B33" s="6"/>
      <c r="C33" s="6"/>
      <c r="D33" s="6"/>
      <c r="E33" s="6"/>
      <c r="F33" s="6" t="s">
        <v>485</v>
      </c>
      <c r="G33" s="6" t="s">
        <v>485</v>
      </c>
      <c r="H33" s="6" t="s">
        <v>388</v>
      </c>
      <c r="I33" s="6" t="s">
        <v>388</v>
      </c>
      <c r="J33" s="44">
        <v>2.2</v>
      </c>
      <c r="K33" s="6"/>
      <c r="L33" s="9" t="s">
        <v>413</v>
      </c>
      <c r="M33" s="44">
        <v>2.2</v>
      </c>
      <c r="N33" s="6" t="s">
        <v>190</v>
      </c>
    </row>
    <row r="34" ht="27.95" customHeight="1" spans="1:14">
      <c r="A34" s="8" t="s">
        <v>402</v>
      </c>
      <c r="B34" s="6" t="s">
        <v>234</v>
      </c>
      <c r="C34" s="6"/>
      <c r="D34" s="6" t="s">
        <v>246</v>
      </c>
      <c r="E34" s="6"/>
      <c r="F34" s="6" t="s">
        <v>486</v>
      </c>
      <c r="G34" s="6" t="s">
        <v>486</v>
      </c>
      <c r="H34" s="6" t="s">
        <v>477</v>
      </c>
      <c r="I34" s="6" t="s">
        <v>477</v>
      </c>
      <c r="J34" s="44">
        <v>2.2</v>
      </c>
      <c r="K34" s="6"/>
      <c r="L34" s="9" t="s">
        <v>413</v>
      </c>
      <c r="M34" s="44">
        <v>2.2</v>
      </c>
      <c r="N34" s="6" t="s">
        <v>190</v>
      </c>
    </row>
    <row r="35" ht="27.95" customHeight="1" spans="1:14">
      <c r="A35" s="8" t="s">
        <v>402</v>
      </c>
      <c r="B35" s="6" t="s">
        <v>234</v>
      </c>
      <c r="C35" s="6"/>
      <c r="D35" s="6" t="s">
        <v>246</v>
      </c>
      <c r="E35" s="6"/>
      <c r="F35" s="6" t="s">
        <v>487</v>
      </c>
      <c r="G35" s="6" t="s">
        <v>487</v>
      </c>
      <c r="H35" s="6" t="s">
        <v>127</v>
      </c>
      <c r="I35" s="6" t="s">
        <v>127</v>
      </c>
      <c r="J35" s="44">
        <v>2.2</v>
      </c>
      <c r="K35" s="6"/>
      <c r="L35" s="9" t="s">
        <v>413</v>
      </c>
      <c r="M35" s="44">
        <v>2.2</v>
      </c>
      <c r="N35" s="6" t="s">
        <v>190</v>
      </c>
    </row>
    <row r="36" ht="27.95" customHeight="1" spans="1:14">
      <c r="A36" s="8" t="s">
        <v>402</v>
      </c>
      <c r="B36" s="6" t="s">
        <v>251</v>
      </c>
      <c r="C36" s="6"/>
      <c r="D36" s="6" t="s">
        <v>252</v>
      </c>
      <c r="E36" s="6"/>
      <c r="F36" s="6" t="s">
        <v>488</v>
      </c>
      <c r="G36" s="6"/>
      <c r="H36" s="6" t="s">
        <v>489</v>
      </c>
      <c r="I36" s="6">
        <v>90</v>
      </c>
      <c r="J36" s="44">
        <v>10</v>
      </c>
      <c r="K36" s="6" t="s">
        <v>69</v>
      </c>
      <c r="L36" s="9" t="s">
        <v>490</v>
      </c>
      <c r="M36" s="44">
        <v>10</v>
      </c>
      <c r="N36" s="6" t="s">
        <v>190</v>
      </c>
    </row>
    <row r="37" ht="18" hidden="1" customHeight="1" spans="1:14">
      <c r="A37" s="8"/>
      <c r="B37" s="8"/>
      <c r="C37" s="8"/>
      <c r="D37" s="8"/>
      <c r="E37" s="8"/>
      <c r="F37" s="8"/>
      <c r="G37" s="8"/>
      <c r="H37" s="8"/>
      <c r="I37" s="8"/>
      <c r="J37" s="8"/>
      <c r="K37" s="8"/>
      <c r="L37" s="8"/>
      <c r="M37" s="8"/>
      <c r="N37" s="6"/>
    </row>
    <row r="38" ht="27.95" customHeight="1" spans="1:14">
      <c r="A38" s="10" t="s">
        <v>150</v>
      </c>
      <c r="B38" s="10"/>
      <c r="C38" s="10"/>
      <c r="D38" s="10"/>
      <c r="E38" s="10"/>
      <c r="F38" s="10"/>
      <c r="G38" s="10"/>
      <c r="H38" s="10"/>
      <c r="I38" s="10"/>
      <c r="J38" s="10">
        <v>100</v>
      </c>
      <c r="K38" s="16"/>
      <c r="L38" s="16"/>
      <c r="M38" s="10">
        <v>99.7</v>
      </c>
      <c r="N38" s="6" t="s">
        <v>190</v>
      </c>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D17:E17"/>
    <mergeCell ref="F17:G17"/>
    <mergeCell ref="D18:E18"/>
    <mergeCell ref="F18:G18"/>
    <mergeCell ref="F19:G19"/>
    <mergeCell ref="F20:G20"/>
    <mergeCell ref="F21:G21"/>
    <mergeCell ref="F22:G22"/>
    <mergeCell ref="F23:G23"/>
    <mergeCell ref="F24:G24"/>
    <mergeCell ref="F25:G25"/>
    <mergeCell ref="D26:E26"/>
    <mergeCell ref="F26:G26"/>
    <mergeCell ref="F27:G27"/>
    <mergeCell ref="F28:G28"/>
    <mergeCell ref="F29:G29"/>
    <mergeCell ref="F30:G30"/>
    <mergeCell ref="F31:G31"/>
    <mergeCell ref="F32:G32"/>
    <mergeCell ref="F33:G33"/>
    <mergeCell ref="F34:G34"/>
    <mergeCell ref="F35:G35"/>
    <mergeCell ref="B36:C36"/>
    <mergeCell ref="D36:E36"/>
    <mergeCell ref="F36:G36"/>
    <mergeCell ref="A38:I38"/>
    <mergeCell ref="A15:A36"/>
    <mergeCell ref="A6:B9"/>
    <mergeCell ref="A12:B13"/>
    <mergeCell ref="B15:C18"/>
    <mergeCell ref="D15:E16"/>
    <mergeCell ref="B19:C25"/>
    <mergeCell ref="D19:E20"/>
    <mergeCell ref="D21:E23"/>
    <mergeCell ref="D24:E25"/>
    <mergeCell ref="B26:C35"/>
    <mergeCell ref="D27:E33"/>
    <mergeCell ref="D34:E3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opLeftCell="A14" workbookViewId="0">
      <selection activeCell="I7" sqref="I7:J7"/>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7.95" customHeight="1" spans="1:14">
      <c r="A3" s="4" t="s">
        <v>154</v>
      </c>
      <c r="B3" s="4"/>
      <c r="C3" s="5" t="s">
        <v>15</v>
      </c>
      <c r="D3" s="5"/>
      <c r="E3" s="5"/>
      <c r="F3" s="5"/>
      <c r="G3" s="5"/>
      <c r="H3" s="5"/>
      <c r="I3" s="5"/>
      <c r="J3" s="5"/>
      <c r="K3" s="5"/>
      <c r="L3" s="5"/>
      <c r="M3" s="5"/>
      <c r="N3" s="5"/>
    </row>
    <row r="4" ht="27.95" customHeight="1" spans="1:14">
      <c r="A4" s="4" t="s">
        <v>155</v>
      </c>
      <c r="B4" s="4"/>
      <c r="C4" s="5" t="s">
        <v>166</v>
      </c>
      <c r="D4" s="5"/>
      <c r="E4" s="5"/>
      <c r="F4" s="5"/>
      <c r="G4" s="5"/>
      <c r="H4" s="5"/>
      <c r="I4" s="4" t="s">
        <v>174</v>
      </c>
      <c r="J4" s="4"/>
      <c r="K4" s="4" t="s">
        <v>27</v>
      </c>
      <c r="L4" s="4"/>
      <c r="M4" s="4"/>
      <c r="N4" s="4"/>
    </row>
    <row r="5" ht="27.95" customHeight="1" spans="1:14">
      <c r="A5" s="4"/>
      <c r="B5" s="4"/>
      <c r="C5" s="4"/>
      <c r="D5" s="4"/>
      <c r="E5" s="4" t="s">
        <v>28</v>
      </c>
      <c r="F5" s="4"/>
      <c r="G5" s="4" t="s">
        <v>29</v>
      </c>
      <c r="H5" s="4"/>
      <c r="I5" s="4" t="s">
        <v>30</v>
      </c>
      <c r="J5" s="4"/>
      <c r="K5" s="4" t="s">
        <v>60</v>
      </c>
      <c r="L5" s="4" t="s">
        <v>175</v>
      </c>
      <c r="M5" s="6" t="s">
        <v>32</v>
      </c>
      <c r="N5" s="6"/>
    </row>
    <row r="6" ht="27.95" customHeight="1" spans="1:14">
      <c r="A6" s="6" t="s">
        <v>156</v>
      </c>
      <c r="B6" s="6"/>
      <c r="C6" s="4" t="s">
        <v>176</v>
      </c>
      <c r="D6" s="4"/>
      <c r="E6" s="43">
        <v>27656</v>
      </c>
      <c r="F6" s="4"/>
      <c r="G6" s="43">
        <v>27656</v>
      </c>
      <c r="H6" s="4"/>
      <c r="I6" s="43">
        <v>27593.63</v>
      </c>
      <c r="J6" s="4"/>
      <c r="K6" s="43">
        <v>10</v>
      </c>
      <c r="L6" s="11">
        <f>I6/G6</f>
        <v>0.997744793173272</v>
      </c>
      <c r="M6" s="44">
        <v>9.99</v>
      </c>
      <c r="N6" s="12"/>
    </row>
    <row r="7" ht="27.95" customHeight="1" spans="1:14">
      <c r="A7" s="6" t="s">
        <v>156</v>
      </c>
      <c r="B7" s="6"/>
      <c r="C7" s="4" t="s">
        <v>177</v>
      </c>
      <c r="D7" s="4"/>
      <c r="E7" s="43">
        <v>27656</v>
      </c>
      <c r="F7" s="4"/>
      <c r="G7" s="43">
        <v>27656</v>
      </c>
      <c r="H7" s="4"/>
      <c r="I7" s="43">
        <v>27593.63</v>
      </c>
      <c r="J7" s="4"/>
      <c r="K7" s="4" t="s">
        <v>255</v>
      </c>
      <c r="L7" s="11">
        <f>I7/G7</f>
        <v>0.997744793173272</v>
      </c>
      <c r="M7" s="44">
        <v>9.99</v>
      </c>
      <c r="N7" s="12"/>
    </row>
    <row r="8" ht="27.95" customHeight="1" spans="1:14">
      <c r="A8" s="6" t="s">
        <v>156</v>
      </c>
      <c r="B8" s="6"/>
      <c r="C8" s="4" t="s">
        <v>164</v>
      </c>
      <c r="D8" s="4"/>
      <c r="E8" s="43">
        <v>0</v>
      </c>
      <c r="F8" s="4"/>
      <c r="G8" s="43">
        <v>0</v>
      </c>
      <c r="H8" s="4"/>
      <c r="I8" s="43">
        <v>0</v>
      </c>
      <c r="J8" s="4"/>
      <c r="K8" s="4" t="s">
        <v>255</v>
      </c>
      <c r="L8" s="43">
        <v>0</v>
      </c>
      <c r="M8" s="44">
        <v>0</v>
      </c>
      <c r="N8" s="12"/>
    </row>
    <row r="9" ht="27.95" customHeight="1" spans="1:14">
      <c r="A9" s="6" t="s">
        <v>156</v>
      </c>
      <c r="B9" s="6"/>
      <c r="C9" s="4" t="s">
        <v>165</v>
      </c>
      <c r="D9" s="4"/>
      <c r="E9" s="43">
        <v>0</v>
      </c>
      <c r="F9" s="4"/>
      <c r="G9" s="43">
        <v>0</v>
      </c>
      <c r="H9" s="4"/>
      <c r="I9" s="43">
        <v>0</v>
      </c>
      <c r="J9" s="4"/>
      <c r="K9" s="4" t="s">
        <v>255</v>
      </c>
      <c r="L9" s="43">
        <v>0</v>
      </c>
      <c r="M9" s="44">
        <v>0</v>
      </c>
      <c r="N9" s="12"/>
    </row>
    <row r="10" ht="27.95" customHeight="1" spans="1:14">
      <c r="A10" s="6"/>
      <c r="B10" s="6"/>
      <c r="C10" s="6"/>
      <c r="D10" s="6"/>
      <c r="E10" s="6"/>
      <c r="F10" s="6"/>
      <c r="G10" s="6"/>
      <c r="H10" s="6"/>
      <c r="I10" s="6"/>
      <c r="J10" s="6"/>
      <c r="K10" s="6"/>
      <c r="L10" s="6"/>
      <c r="M10" s="6"/>
      <c r="N10" s="6"/>
    </row>
    <row r="11" ht="27.95" customHeight="1" spans="1:14">
      <c r="A11" s="6" t="s">
        <v>33</v>
      </c>
      <c r="B11" s="6"/>
      <c r="C11" s="6" t="s">
        <v>399</v>
      </c>
      <c r="D11" s="6"/>
      <c r="E11" s="6"/>
      <c r="F11" s="6"/>
      <c r="G11" s="6"/>
      <c r="H11" s="6"/>
      <c r="I11" s="6"/>
      <c r="J11" s="6"/>
      <c r="K11" s="6"/>
      <c r="L11" s="6"/>
      <c r="M11" s="6"/>
      <c r="N11" s="6"/>
    </row>
    <row r="12" ht="27.95" customHeight="1" spans="1:14">
      <c r="A12" s="4" t="s">
        <v>179</v>
      </c>
      <c r="B12" s="4"/>
      <c r="C12" s="4" t="s">
        <v>52</v>
      </c>
      <c r="D12" s="4"/>
      <c r="E12" s="4"/>
      <c r="F12" s="4"/>
      <c r="G12" s="4"/>
      <c r="H12" s="4"/>
      <c r="I12" s="4" t="s">
        <v>54</v>
      </c>
      <c r="J12" s="4"/>
      <c r="K12" s="4"/>
      <c r="L12" s="4"/>
      <c r="M12" s="4"/>
      <c r="N12" s="4"/>
    </row>
    <row r="13" ht="87.95" customHeight="1" spans="1:14">
      <c r="A13" s="4"/>
      <c r="B13" s="4"/>
      <c r="C13" s="7" t="s">
        <v>491</v>
      </c>
      <c r="D13" s="7"/>
      <c r="E13" s="7"/>
      <c r="F13" s="7"/>
      <c r="G13" s="7"/>
      <c r="H13" s="7"/>
      <c r="I13" s="7" t="s">
        <v>492</v>
      </c>
      <c r="J13" s="7"/>
      <c r="K13" s="7"/>
      <c r="L13" s="7"/>
      <c r="M13" s="7"/>
      <c r="N13" s="7"/>
    </row>
    <row r="14" ht="27.95"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7.95" customHeight="1" spans="1:14">
      <c r="A15" s="8" t="s">
        <v>402</v>
      </c>
      <c r="B15" s="6" t="s">
        <v>184</v>
      </c>
      <c r="C15" s="6"/>
      <c r="D15" s="6" t="s">
        <v>185</v>
      </c>
      <c r="E15" s="6"/>
      <c r="F15" s="6" t="s">
        <v>459</v>
      </c>
      <c r="G15" s="6"/>
      <c r="H15" s="6" t="s">
        <v>460</v>
      </c>
      <c r="I15" s="6">
        <v>100</v>
      </c>
      <c r="J15" s="44">
        <v>10</v>
      </c>
      <c r="K15" s="6" t="s">
        <v>69</v>
      </c>
      <c r="L15" s="9" t="s">
        <v>413</v>
      </c>
      <c r="M15" s="44">
        <v>10</v>
      </c>
      <c r="N15" s="6" t="s">
        <v>190</v>
      </c>
    </row>
    <row r="16" ht="27.95" customHeight="1" spans="1:14">
      <c r="A16" s="8" t="s">
        <v>402</v>
      </c>
      <c r="B16" s="6" t="s">
        <v>184</v>
      </c>
      <c r="C16" s="6"/>
      <c r="D16" s="6" t="s">
        <v>185</v>
      </c>
      <c r="E16" s="6"/>
      <c r="F16" s="6" t="s">
        <v>461</v>
      </c>
      <c r="G16" s="6"/>
      <c r="H16" s="6" t="s">
        <v>462</v>
      </c>
      <c r="I16" s="6">
        <v>50</v>
      </c>
      <c r="J16" s="44">
        <v>10</v>
      </c>
      <c r="K16" s="6" t="s">
        <v>189</v>
      </c>
      <c r="L16" s="9" t="s">
        <v>413</v>
      </c>
      <c r="M16" s="44">
        <v>10</v>
      </c>
      <c r="N16" s="6" t="s">
        <v>190</v>
      </c>
    </row>
    <row r="17" ht="27.95" customHeight="1" spans="1:14">
      <c r="A17" s="8" t="s">
        <v>402</v>
      </c>
      <c r="B17" s="6" t="s">
        <v>184</v>
      </c>
      <c r="C17" s="6"/>
      <c r="D17" s="6" t="s">
        <v>196</v>
      </c>
      <c r="E17" s="6"/>
      <c r="F17" s="6"/>
      <c r="G17" s="6"/>
      <c r="H17" s="6"/>
      <c r="I17" s="6"/>
      <c r="J17" s="44"/>
      <c r="K17" s="6"/>
      <c r="L17" s="9"/>
      <c r="M17" s="44"/>
      <c r="N17" s="6"/>
    </row>
    <row r="18" ht="27.95" customHeight="1" spans="1:14">
      <c r="A18" s="8" t="s">
        <v>402</v>
      </c>
      <c r="B18" s="6" t="s">
        <v>184</v>
      </c>
      <c r="C18" s="6"/>
      <c r="D18" s="6" t="s">
        <v>199</v>
      </c>
      <c r="E18" s="6"/>
      <c r="F18" s="6"/>
      <c r="G18" s="6"/>
      <c r="H18" s="6"/>
      <c r="I18" s="6"/>
      <c r="J18" s="44"/>
      <c r="K18" s="6"/>
      <c r="L18" s="9"/>
      <c r="M18" s="44"/>
      <c r="N18" s="6"/>
    </row>
    <row r="19" ht="27.95" customHeight="1" spans="1:14">
      <c r="A19" s="8" t="s">
        <v>402</v>
      </c>
      <c r="B19" s="6" t="s">
        <v>201</v>
      </c>
      <c r="C19" s="6"/>
      <c r="D19" s="6" t="s">
        <v>202</v>
      </c>
      <c r="E19" s="6"/>
      <c r="F19" s="6" t="s">
        <v>463</v>
      </c>
      <c r="G19" s="6"/>
      <c r="H19" s="6">
        <f>59.5</f>
        <v>59.5</v>
      </c>
      <c r="I19" s="6">
        <f>59.5</f>
        <v>59.5</v>
      </c>
      <c r="J19" s="44">
        <v>6</v>
      </c>
      <c r="K19" s="6" t="s">
        <v>465</v>
      </c>
      <c r="L19" s="9" t="s">
        <v>413</v>
      </c>
      <c r="M19" s="44">
        <v>6</v>
      </c>
      <c r="N19" s="6" t="s">
        <v>190</v>
      </c>
    </row>
    <row r="20" ht="27.95" customHeight="1" spans="1:14">
      <c r="A20" s="8" t="s">
        <v>402</v>
      </c>
      <c r="B20" s="6" t="s">
        <v>201</v>
      </c>
      <c r="C20" s="6"/>
      <c r="D20" s="6" t="s">
        <v>202</v>
      </c>
      <c r="E20" s="6"/>
      <c r="F20" s="6" t="s">
        <v>466</v>
      </c>
      <c r="G20" s="6"/>
      <c r="H20" s="6">
        <f>496</f>
        <v>496</v>
      </c>
      <c r="I20" s="6">
        <f>496</f>
        <v>496</v>
      </c>
      <c r="J20" s="44">
        <v>6</v>
      </c>
      <c r="K20" s="6" t="s">
        <v>465</v>
      </c>
      <c r="L20" s="9" t="s">
        <v>413</v>
      </c>
      <c r="M20" s="44">
        <v>6</v>
      </c>
      <c r="N20" s="6" t="s">
        <v>190</v>
      </c>
    </row>
    <row r="21" ht="27.95" customHeight="1" spans="1:14">
      <c r="A21" s="8" t="s">
        <v>402</v>
      </c>
      <c r="B21" s="6" t="s">
        <v>201</v>
      </c>
      <c r="C21" s="6"/>
      <c r="D21" s="6" t="s">
        <v>217</v>
      </c>
      <c r="E21" s="6"/>
      <c r="F21" s="6" t="s">
        <v>468</v>
      </c>
      <c r="G21" s="6"/>
      <c r="H21" s="6" t="s">
        <v>469</v>
      </c>
      <c r="I21" s="6" t="s">
        <v>469</v>
      </c>
      <c r="J21" s="44">
        <v>5.6</v>
      </c>
      <c r="K21" s="6"/>
      <c r="L21" s="9" t="s">
        <v>413</v>
      </c>
      <c r="M21" s="44">
        <v>5.6</v>
      </c>
      <c r="N21" s="6" t="s">
        <v>190</v>
      </c>
    </row>
    <row r="22" ht="27.95" customHeight="1" spans="1:14">
      <c r="A22" s="8"/>
      <c r="B22" s="6"/>
      <c r="C22" s="6"/>
      <c r="D22" s="6"/>
      <c r="E22" s="6"/>
      <c r="F22" s="6" t="s">
        <v>471</v>
      </c>
      <c r="G22" s="6"/>
      <c r="H22" s="6" t="s">
        <v>388</v>
      </c>
      <c r="I22" s="6" t="s">
        <v>388</v>
      </c>
      <c r="J22" s="44">
        <v>5.6</v>
      </c>
      <c r="K22" s="6"/>
      <c r="L22" s="9" t="s">
        <v>413</v>
      </c>
      <c r="M22" s="44">
        <v>5.6</v>
      </c>
      <c r="N22" s="6" t="s">
        <v>190</v>
      </c>
    </row>
    <row r="23" ht="27.95" customHeight="1" spans="1:14">
      <c r="A23" s="8" t="s">
        <v>402</v>
      </c>
      <c r="B23" s="6" t="s">
        <v>201</v>
      </c>
      <c r="C23" s="6"/>
      <c r="D23" s="6" t="s">
        <v>217</v>
      </c>
      <c r="E23" s="6"/>
      <c r="F23" s="6" t="s">
        <v>470</v>
      </c>
      <c r="G23" s="6"/>
      <c r="H23" s="6">
        <v>100</v>
      </c>
      <c r="I23" s="6">
        <v>100</v>
      </c>
      <c r="J23" s="44">
        <v>5.6</v>
      </c>
      <c r="K23" s="6" t="s">
        <v>69</v>
      </c>
      <c r="L23" s="9" t="s">
        <v>413</v>
      </c>
      <c r="M23" s="44">
        <v>5.6</v>
      </c>
      <c r="N23" s="6" t="s">
        <v>190</v>
      </c>
    </row>
    <row r="24" ht="27.95" customHeight="1" spans="1:14">
      <c r="A24" s="8" t="s">
        <v>402</v>
      </c>
      <c r="B24" s="6" t="s">
        <v>201</v>
      </c>
      <c r="C24" s="6"/>
      <c r="D24" s="6" t="s">
        <v>225</v>
      </c>
      <c r="E24" s="6"/>
      <c r="F24" s="6" t="s">
        <v>472</v>
      </c>
      <c r="G24" s="6" t="s">
        <v>472</v>
      </c>
      <c r="H24" s="6">
        <f>100</f>
        <v>100</v>
      </c>
      <c r="I24" s="6">
        <f>100</f>
        <v>100</v>
      </c>
      <c r="J24" s="44">
        <v>5.6</v>
      </c>
      <c r="K24" s="6" t="s">
        <v>69</v>
      </c>
      <c r="L24" s="9" t="s">
        <v>413</v>
      </c>
      <c r="M24" s="44">
        <v>5.6</v>
      </c>
      <c r="N24" s="6" t="s">
        <v>190</v>
      </c>
    </row>
    <row r="25" ht="27.95" customHeight="1" spans="1:14">
      <c r="A25" s="8" t="s">
        <v>402</v>
      </c>
      <c r="B25" s="6" t="s">
        <v>201</v>
      </c>
      <c r="C25" s="6"/>
      <c r="D25" s="6" t="s">
        <v>225</v>
      </c>
      <c r="E25" s="6"/>
      <c r="F25" s="6" t="s">
        <v>493</v>
      </c>
      <c r="G25" s="6" t="s">
        <v>493</v>
      </c>
      <c r="H25" s="6">
        <f>100</f>
        <v>100</v>
      </c>
      <c r="I25" s="6">
        <f>100</f>
        <v>100</v>
      </c>
      <c r="J25" s="44">
        <v>5.6</v>
      </c>
      <c r="K25" s="6" t="s">
        <v>69</v>
      </c>
      <c r="L25" s="9" t="s">
        <v>413</v>
      </c>
      <c r="M25" s="44">
        <v>5.6</v>
      </c>
      <c r="N25" s="6" t="s">
        <v>190</v>
      </c>
    </row>
    <row r="26" ht="27.95" customHeight="1" spans="1:14">
      <c r="A26" s="8" t="s">
        <v>402</v>
      </c>
      <c r="B26" s="6" t="s">
        <v>234</v>
      </c>
      <c r="C26" s="6"/>
      <c r="D26" s="6" t="s">
        <v>332</v>
      </c>
      <c r="E26" s="6"/>
      <c r="F26" s="6"/>
      <c r="G26" s="6"/>
      <c r="H26" s="6"/>
      <c r="I26" s="6"/>
      <c r="J26" s="44"/>
      <c r="K26" s="6"/>
      <c r="L26" s="9"/>
      <c r="M26" s="44"/>
      <c r="N26" s="6"/>
    </row>
    <row r="27" ht="27.95" customHeight="1" spans="1:14">
      <c r="A27" s="8" t="s">
        <v>402</v>
      </c>
      <c r="B27" s="6" t="s">
        <v>234</v>
      </c>
      <c r="C27" s="6"/>
      <c r="D27" s="6" t="s">
        <v>235</v>
      </c>
      <c r="E27" s="6"/>
      <c r="F27" s="6" t="s">
        <v>474</v>
      </c>
      <c r="G27" s="6" t="s">
        <v>474</v>
      </c>
      <c r="H27" s="6" t="s">
        <v>475</v>
      </c>
      <c r="I27" s="6" t="s">
        <v>475</v>
      </c>
      <c r="J27" s="44">
        <v>2.3</v>
      </c>
      <c r="K27" s="6"/>
      <c r="L27" s="9" t="s">
        <v>413</v>
      </c>
      <c r="M27" s="44">
        <v>2.3</v>
      </c>
      <c r="N27" s="6" t="s">
        <v>190</v>
      </c>
    </row>
    <row r="28" ht="27.95" customHeight="1" spans="1:14">
      <c r="A28" s="8"/>
      <c r="B28" s="6"/>
      <c r="C28" s="6"/>
      <c r="D28" s="6"/>
      <c r="E28" s="6"/>
      <c r="F28" s="6" t="s">
        <v>476</v>
      </c>
      <c r="G28" s="6" t="s">
        <v>476</v>
      </c>
      <c r="H28" s="6" t="s">
        <v>477</v>
      </c>
      <c r="I28" s="6" t="s">
        <v>477</v>
      </c>
      <c r="J28" s="44">
        <v>2.3</v>
      </c>
      <c r="K28" s="6"/>
      <c r="L28" s="9" t="s">
        <v>413</v>
      </c>
      <c r="M28" s="44">
        <v>2.3</v>
      </c>
      <c r="N28" s="6" t="s">
        <v>190</v>
      </c>
    </row>
    <row r="29" ht="27.95" customHeight="1" spans="1:14">
      <c r="A29" s="8"/>
      <c r="B29" s="6"/>
      <c r="C29" s="6"/>
      <c r="D29" s="6"/>
      <c r="E29" s="6"/>
      <c r="F29" s="6" t="s">
        <v>122</v>
      </c>
      <c r="G29" s="6" t="s">
        <v>122</v>
      </c>
      <c r="H29" s="6" t="s">
        <v>478</v>
      </c>
      <c r="I29" s="6">
        <v>0</v>
      </c>
      <c r="J29" s="44">
        <v>2.2</v>
      </c>
      <c r="K29" s="6" t="s">
        <v>121</v>
      </c>
      <c r="L29" s="9" t="s">
        <v>413</v>
      </c>
      <c r="M29" s="44">
        <v>2.2</v>
      </c>
      <c r="N29" s="6" t="s">
        <v>190</v>
      </c>
    </row>
    <row r="30" ht="27.95" customHeight="1" spans="1:14">
      <c r="A30" s="8"/>
      <c r="B30" s="6"/>
      <c r="C30" s="6"/>
      <c r="D30" s="6"/>
      <c r="E30" s="6"/>
      <c r="F30" s="6" t="s">
        <v>494</v>
      </c>
      <c r="G30" s="6" t="s">
        <v>494</v>
      </c>
      <c r="H30" s="6" t="s">
        <v>495</v>
      </c>
      <c r="I30" s="6">
        <v>234.2</v>
      </c>
      <c r="J30" s="44">
        <v>2.2</v>
      </c>
      <c r="K30" s="6" t="s">
        <v>481</v>
      </c>
      <c r="L30" s="9" t="s">
        <v>413</v>
      </c>
      <c r="M30" s="44">
        <v>2.2</v>
      </c>
      <c r="N30" s="6" t="s">
        <v>190</v>
      </c>
    </row>
    <row r="31" ht="27.95" customHeight="1" spans="1:14">
      <c r="A31" s="8"/>
      <c r="B31" s="6"/>
      <c r="C31" s="6"/>
      <c r="D31" s="6"/>
      <c r="E31" s="6"/>
      <c r="F31" s="6" t="s">
        <v>482</v>
      </c>
      <c r="G31" s="6" t="s">
        <v>482</v>
      </c>
      <c r="H31" s="6" t="s">
        <v>483</v>
      </c>
      <c r="I31" s="6" t="s">
        <v>483</v>
      </c>
      <c r="J31" s="44">
        <v>2.2</v>
      </c>
      <c r="K31" s="6"/>
      <c r="L31" s="9" t="s">
        <v>413</v>
      </c>
      <c r="M31" s="44">
        <v>2.2</v>
      </c>
      <c r="N31" s="6" t="s">
        <v>190</v>
      </c>
    </row>
    <row r="32" ht="27.95" customHeight="1" spans="1:14">
      <c r="A32" s="8"/>
      <c r="B32" s="6"/>
      <c r="C32" s="6"/>
      <c r="D32" s="6"/>
      <c r="E32" s="6"/>
      <c r="F32" s="6" t="s">
        <v>484</v>
      </c>
      <c r="G32" s="6" t="s">
        <v>484</v>
      </c>
      <c r="H32" s="6" t="s">
        <v>78</v>
      </c>
      <c r="I32" s="6" t="s">
        <v>78</v>
      </c>
      <c r="J32" s="44">
        <v>2.2</v>
      </c>
      <c r="K32" s="6"/>
      <c r="L32" s="9" t="s">
        <v>413</v>
      </c>
      <c r="M32" s="44">
        <v>2.2</v>
      </c>
      <c r="N32" s="6" t="s">
        <v>190</v>
      </c>
    </row>
    <row r="33" ht="27.95" customHeight="1" spans="1:14">
      <c r="A33" s="8"/>
      <c r="B33" s="6"/>
      <c r="C33" s="6"/>
      <c r="D33" s="6"/>
      <c r="E33" s="6"/>
      <c r="F33" s="6" t="s">
        <v>485</v>
      </c>
      <c r="G33" s="6" t="s">
        <v>485</v>
      </c>
      <c r="H33" s="6" t="s">
        <v>388</v>
      </c>
      <c r="I33" s="6" t="s">
        <v>388</v>
      </c>
      <c r="J33" s="44">
        <v>2.2</v>
      </c>
      <c r="K33" s="6"/>
      <c r="L33" s="9" t="s">
        <v>413</v>
      </c>
      <c r="M33" s="44">
        <v>2.2</v>
      </c>
      <c r="N33" s="6" t="s">
        <v>190</v>
      </c>
    </row>
    <row r="34" ht="27.95" customHeight="1" spans="1:14">
      <c r="A34" s="8" t="s">
        <v>402</v>
      </c>
      <c r="B34" s="6" t="s">
        <v>234</v>
      </c>
      <c r="C34" s="6"/>
      <c r="D34" s="6" t="s">
        <v>246</v>
      </c>
      <c r="E34" s="6"/>
      <c r="F34" s="6" t="s">
        <v>486</v>
      </c>
      <c r="G34" s="6"/>
      <c r="H34" s="6" t="s">
        <v>477</v>
      </c>
      <c r="I34" s="6" t="s">
        <v>477</v>
      </c>
      <c r="J34" s="44">
        <v>2.2</v>
      </c>
      <c r="K34" s="6"/>
      <c r="L34" s="9" t="s">
        <v>413</v>
      </c>
      <c r="M34" s="44">
        <v>2.2</v>
      </c>
      <c r="N34" s="6" t="s">
        <v>190</v>
      </c>
    </row>
    <row r="35" ht="27.95" customHeight="1" spans="1:14">
      <c r="A35" s="8" t="s">
        <v>402</v>
      </c>
      <c r="B35" s="6" t="s">
        <v>234</v>
      </c>
      <c r="C35" s="6"/>
      <c r="D35" s="6" t="s">
        <v>246</v>
      </c>
      <c r="E35" s="6"/>
      <c r="F35" s="6" t="s">
        <v>487</v>
      </c>
      <c r="G35" s="6"/>
      <c r="H35" s="6" t="s">
        <v>127</v>
      </c>
      <c r="I35" s="6" t="s">
        <v>127</v>
      </c>
      <c r="J35" s="44">
        <v>2.2</v>
      </c>
      <c r="K35" s="6"/>
      <c r="L35" s="9" t="s">
        <v>413</v>
      </c>
      <c r="M35" s="44">
        <v>2.2</v>
      </c>
      <c r="N35" s="6" t="s">
        <v>190</v>
      </c>
    </row>
    <row r="36" ht="27.95" customHeight="1" spans="1:14">
      <c r="A36" s="8" t="s">
        <v>402</v>
      </c>
      <c r="B36" s="6" t="s">
        <v>251</v>
      </c>
      <c r="C36" s="6"/>
      <c r="D36" s="6" t="s">
        <v>252</v>
      </c>
      <c r="E36" s="6"/>
      <c r="F36" s="6" t="s">
        <v>496</v>
      </c>
      <c r="G36" s="6"/>
      <c r="H36" s="6" t="s">
        <v>489</v>
      </c>
      <c r="I36" s="6">
        <v>90</v>
      </c>
      <c r="J36" s="44">
        <v>10</v>
      </c>
      <c r="K36" s="6" t="s">
        <v>69</v>
      </c>
      <c r="L36" s="9" t="s">
        <v>490</v>
      </c>
      <c r="M36" s="44">
        <v>10</v>
      </c>
      <c r="N36" s="6" t="s">
        <v>190</v>
      </c>
    </row>
    <row r="37" ht="18" hidden="1" customHeight="1" spans="1:14">
      <c r="A37" s="8"/>
      <c r="B37" s="8"/>
      <c r="C37" s="8"/>
      <c r="D37" s="8"/>
      <c r="E37" s="8"/>
      <c r="F37" s="8"/>
      <c r="G37" s="8"/>
      <c r="H37" s="8"/>
      <c r="I37" s="8"/>
      <c r="J37" s="8"/>
      <c r="K37" s="8"/>
      <c r="L37" s="8"/>
      <c r="M37" s="8"/>
      <c r="N37" s="6"/>
    </row>
    <row r="38" ht="27.95" customHeight="1" spans="1:14">
      <c r="A38" s="10" t="s">
        <v>150</v>
      </c>
      <c r="B38" s="10"/>
      <c r="C38" s="10"/>
      <c r="D38" s="10"/>
      <c r="E38" s="10"/>
      <c r="F38" s="10"/>
      <c r="G38" s="10"/>
      <c r="H38" s="10"/>
      <c r="I38" s="10"/>
      <c r="J38" s="10">
        <v>100</v>
      </c>
      <c r="K38" s="16"/>
      <c r="L38" s="16"/>
      <c r="M38" s="10">
        <v>99.9</v>
      </c>
      <c r="N38" s="6" t="s">
        <v>190</v>
      </c>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D17:E17"/>
    <mergeCell ref="F17:G17"/>
    <mergeCell ref="D18:E18"/>
    <mergeCell ref="F18:G18"/>
    <mergeCell ref="F19:G19"/>
    <mergeCell ref="F20:G20"/>
    <mergeCell ref="F21:G21"/>
    <mergeCell ref="F22:G22"/>
    <mergeCell ref="F23:G23"/>
    <mergeCell ref="F24:G24"/>
    <mergeCell ref="F25:G25"/>
    <mergeCell ref="D26:E26"/>
    <mergeCell ref="F26:G26"/>
    <mergeCell ref="F27:G27"/>
    <mergeCell ref="F28:G28"/>
    <mergeCell ref="F29:G29"/>
    <mergeCell ref="F30:G30"/>
    <mergeCell ref="F31:G31"/>
    <mergeCell ref="F32:G32"/>
    <mergeCell ref="F33:G33"/>
    <mergeCell ref="F34:G34"/>
    <mergeCell ref="F35:G35"/>
    <mergeCell ref="B36:C36"/>
    <mergeCell ref="D36:E36"/>
    <mergeCell ref="F36:G36"/>
    <mergeCell ref="A38:I38"/>
    <mergeCell ref="A15:A36"/>
    <mergeCell ref="A6:B9"/>
    <mergeCell ref="A12:B13"/>
    <mergeCell ref="B15:C18"/>
    <mergeCell ref="D15:E16"/>
    <mergeCell ref="B19:C25"/>
    <mergeCell ref="D19:E20"/>
    <mergeCell ref="D21:E23"/>
    <mergeCell ref="D24:E25"/>
    <mergeCell ref="B26:C35"/>
    <mergeCell ref="D27:E33"/>
    <mergeCell ref="D34:E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R7" sqref="R7"/>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7.95" customHeight="1" spans="1:14">
      <c r="A3" s="4" t="s">
        <v>154</v>
      </c>
      <c r="B3" s="4"/>
      <c r="C3" s="5" t="s">
        <v>16</v>
      </c>
      <c r="D3" s="5"/>
      <c r="E3" s="5"/>
      <c r="F3" s="5"/>
      <c r="G3" s="5"/>
      <c r="H3" s="5"/>
      <c r="I3" s="5"/>
      <c r="J3" s="5"/>
      <c r="K3" s="5"/>
      <c r="L3" s="5"/>
      <c r="M3" s="5"/>
      <c r="N3" s="5"/>
    </row>
    <row r="4" ht="27.95" customHeight="1" spans="1:14">
      <c r="A4" s="4" t="s">
        <v>155</v>
      </c>
      <c r="B4" s="4"/>
      <c r="C4" s="5" t="s">
        <v>166</v>
      </c>
      <c r="D4" s="5"/>
      <c r="E4" s="5"/>
      <c r="F4" s="5"/>
      <c r="G4" s="5"/>
      <c r="H4" s="5"/>
      <c r="I4" s="4" t="s">
        <v>174</v>
      </c>
      <c r="J4" s="4"/>
      <c r="K4" s="4" t="s">
        <v>27</v>
      </c>
      <c r="L4" s="4"/>
      <c r="M4" s="4"/>
      <c r="N4" s="4"/>
    </row>
    <row r="5" ht="27.95" customHeight="1" spans="1:14">
      <c r="A5" s="4"/>
      <c r="B5" s="4"/>
      <c r="C5" s="4"/>
      <c r="D5" s="4"/>
      <c r="E5" s="4" t="s">
        <v>28</v>
      </c>
      <c r="F5" s="4"/>
      <c r="G5" s="4" t="s">
        <v>29</v>
      </c>
      <c r="H5" s="4"/>
      <c r="I5" s="4" t="s">
        <v>30</v>
      </c>
      <c r="J5" s="4"/>
      <c r="K5" s="4" t="s">
        <v>60</v>
      </c>
      <c r="L5" s="4" t="s">
        <v>175</v>
      </c>
      <c r="M5" s="6" t="s">
        <v>32</v>
      </c>
      <c r="N5" s="6"/>
    </row>
    <row r="6" ht="27.95" customHeight="1" spans="1:14">
      <c r="A6" s="6" t="s">
        <v>156</v>
      </c>
      <c r="B6" s="6"/>
      <c r="C6" s="4" t="s">
        <v>176</v>
      </c>
      <c r="D6" s="4"/>
      <c r="E6" s="43">
        <v>80</v>
      </c>
      <c r="F6" s="4"/>
      <c r="G6" s="43">
        <v>80</v>
      </c>
      <c r="H6" s="4"/>
      <c r="I6" s="43">
        <v>79.95</v>
      </c>
      <c r="J6" s="4"/>
      <c r="K6" s="43">
        <v>10</v>
      </c>
      <c r="L6" s="43">
        <v>99.94</v>
      </c>
      <c r="M6" s="44">
        <v>9.99</v>
      </c>
      <c r="N6" s="12"/>
    </row>
    <row r="7" ht="27.95" customHeight="1" spans="1:14">
      <c r="A7" s="6" t="s">
        <v>156</v>
      </c>
      <c r="B7" s="6"/>
      <c r="C7" s="4" t="s">
        <v>177</v>
      </c>
      <c r="D7" s="4"/>
      <c r="E7" s="43">
        <v>80</v>
      </c>
      <c r="F7" s="4"/>
      <c r="G7" s="43">
        <v>80</v>
      </c>
      <c r="H7" s="4"/>
      <c r="I7" s="43">
        <v>79.95</v>
      </c>
      <c r="J7" s="4"/>
      <c r="K7" s="4" t="s">
        <v>255</v>
      </c>
      <c r="L7" s="43">
        <v>99.94</v>
      </c>
      <c r="M7" s="44">
        <v>9.99</v>
      </c>
      <c r="N7" s="12"/>
    </row>
    <row r="8" ht="27.95" customHeight="1" spans="1:14">
      <c r="A8" s="6" t="s">
        <v>156</v>
      </c>
      <c r="B8" s="6"/>
      <c r="C8" s="4" t="s">
        <v>164</v>
      </c>
      <c r="D8" s="4"/>
      <c r="E8" s="43">
        <v>0</v>
      </c>
      <c r="F8" s="4"/>
      <c r="G8" s="43">
        <v>0</v>
      </c>
      <c r="H8" s="4"/>
      <c r="I8" s="43">
        <v>0</v>
      </c>
      <c r="J8" s="4"/>
      <c r="K8" s="4" t="s">
        <v>255</v>
      </c>
      <c r="L8" s="43">
        <v>0</v>
      </c>
      <c r="M8" s="44">
        <v>0</v>
      </c>
      <c r="N8" s="12"/>
    </row>
    <row r="9" ht="27.95" customHeight="1" spans="1:14">
      <c r="A9" s="6" t="s">
        <v>156</v>
      </c>
      <c r="B9" s="6"/>
      <c r="C9" s="4" t="s">
        <v>165</v>
      </c>
      <c r="D9" s="4"/>
      <c r="E9" s="43">
        <v>0</v>
      </c>
      <c r="F9" s="4"/>
      <c r="G9" s="43">
        <v>0</v>
      </c>
      <c r="H9" s="4"/>
      <c r="I9" s="43">
        <v>0</v>
      </c>
      <c r="J9" s="4"/>
      <c r="K9" s="4" t="s">
        <v>255</v>
      </c>
      <c r="L9" s="43">
        <v>0</v>
      </c>
      <c r="M9" s="44">
        <v>0</v>
      </c>
      <c r="N9" s="12"/>
    </row>
    <row r="10" ht="27.95" customHeight="1" spans="1:14">
      <c r="A10" s="6"/>
      <c r="B10" s="6"/>
      <c r="C10" s="6"/>
      <c r="D10" s="6"/>
      <c r="E10" s="6"/>
      <c r="F10" s="6"/>
      <c r="G10" s="6"/>
      <c r="H10" s="6"/>
      <c r="I10" s="6"/>
      <c r="J10" s="6"/>
      <c r="K10" s="6"/>
      <c r="L10" s="6"/>
      <c r="M10" s="6"/>
      <c r="N10" s="6"/>
    </row>
    <row r="11" ht="27.95" customHeight="1" spans="1:14">
      <c r="A11" s="6" t="s">
        <v>33</v>
      </c>
      <c r="B11" s="6"/>
      <c r="C11" s="6" t="s">
        <v>497</v>
      </c>
      <c r="D11" s="6"/>
      <c r="E11" s="6"/>
      <c r="F11" s="6"/>
      <c r="G11" s="6"/>
      <c r="H11" s="6"/>
      <c r="I11" s="6"/>
      <c r="J11" s="6"/>
      <c r="K11" s="6"/>
      <c r="L11" s="6"/>
      <c r="M11" s="6"/>
      <c r="N11" s="6"/>
    </row>
    <row r="12" ht="27.95" customHeight="1" spans="1:14">
      <c r="A12" s="4" t="s">
        <v>179</v>
      </c>
      <c r="B12" s="4"/>
      <c r="C12" s="4" t="s">
        <v>52</v>
      </c>
      <c r="D12" s="4"/>
      <c r="E12" s="4"/>
      <c r="F12" s="4"/>
      <c r="G12" s="4"/>
      <c r="H12" s="4"/>
      <c r="I12" s="4" t="s">
        <v>54</v>
      </c>
      <c r="J12" s="4"/>
      <c r="K12" s="4"/>
      <c r="L12" s="4"/>
      <c r="M12" s="4"/>
      <c r="N12" s="4"/>
    </row>
    <row r="13" ht="87.95" customHeight="1" spans="1:14">
      <c r="A13" s="4"/>
      <c r="B13" s="4"/>
      <c r="C13" s="7" t="s">
        <v>498</v>
      </c>
      <c r="D13" s="7"/>
      <c r="E13" s="7"/>
      <c r="F13" s="7"/>
      <c r="G13" s="7"/>
      <c r="H13" s="7"/>
      <c r="I13" s="7" t="s">
        <v>499</v>
      </c>
      <c r="J13" s="7"/>
      <c r="K13" s="7"/>
      <c r="L13" s="7"/>
      <c r="M13" s="7"/>
      <c r="N13" s="7"/>
    </row>
    <row r="14" ht="27.95"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7.95" customHeight="1" spans="1:14">
      <c r="A15" s="8" t="s">
        <v>402</v>
      </c>
      <c r="B15" s="6" t="s">
        <v>184</v>
      </c>
      <c r="C15" s="6"/>
      <c r="D15" s="6" t="s">
        <v>185</v>
      </c>
      <c r="E15" s="6"/>
      <c r="F15" s="6" t="s">
        <v>500</v>
      </c>
      <c r="G15" s="6"/>
      <c r="H15" s="6" t="s">
        <v>501</v>
      </c>
      <c r="I15" s="6">
        <v>5300</v>
      </c>
      <c r="J15" s="44">
        <v>3</v>
      </c>
      <c r="K15" s="6" t="s">
        <v>502</v>
      </c>
      <c r="L15" s="9" t="s">
        <v>73</v>
      </c>
      <c r="M15" s="44">
        <v>3</v>
      </c>
      <c r="N15" s="6" t="s">
        <v>190</v>
      </c>
    </row>
    <row r="16" ht="27.95" customHeight="1" spans="1:14">
      <c r="A16" s="8" t="s">
        <v>402</v>
      </c>
      <c r="B16" s="6" t="s">
        <v>184</v>
      </c>
      <c r="C16" s="6"/>
      <c r="D16" s="6" t="s">
        <v>185</v>
      </c>
      <c r="E16" s="6"/>
      <c r="F16" s="6" t="s">
        <v>503</v>
      </c>
      <c r="G16" s="6"/>
      <c r="H16" s="6" t="s">
        <v>504</v>
      </c>
      <c r="I16" s="6">
        <v>80</v>
      </c>
      <c r="J16" s="44">
        <v>3</v>
      </c>
      <c r="K16" s="6" t="s">
        <v>189</v>
      </c>
      <c r="L16" s="9" t="s">
        <v>73</v>
      </c>
      <c r="M16" s="44">
        <v>3</v>
      </c>
      <c r="N16" s="6" t="s">
        <v>190</v>
      </c>
    </row>
    <row r="17" ht="27.95" customHeight="1" spans="1:14">
      <c r="A17" s="8" t="s">
        <v>402</v>
      </c>
      <c r="B17" s="6" t="s">
        <v>184</v>
      </c>
      <c r="C17" s="6"/>
      <c r="D17" s="6" t="s">
        <v>185</v>
      </c>
      <c r="E17" s="6"/>
      <c r="F17" s="6" t="s">
        <v>505</v>
      </c>
      <c r="G17" s="6"/>
      <c r="H17" s="6" t="s">
        <v>68</v>
      </c>
      <c r="I17" s="6">
        <v>100</v>
      </c>
      <c r="J17" s="44">
        <v>3</v>
      </c>
      <c r="K17" s="6" t="s">
        <v>69</v>
      </c>
      <c r="L17" s="9" t="s">
        <v>73</v>
      </c>
      <c r="M17" s="44">
        <v>3</v>
      </c>
      <c r="N17" s="6" t="s">
        <v>190</v>
      </c>
    </row>
    <row r="18" ht="27.95" customHeight="1" spans="1:14">
      <c r="A18" s="8" t="s">
        <v>402</v>
      </c>
      <c r="B18" s="6" t="s">
        <v>184</v>
      </c>
      <c r="C18" s="6"/>
      <c r="D18" s="6" t="s">
        <v>185</v>
      </c>
      <c r="E18" s="6"/>
      <c r="F18" s="6" t="s">
        <v>506</v>
      </c>
      <c r="G18" s="6"/>
      <c r="H18" s="6" t="s">
        <v>73</v>
      </c>
      <c r="I18" s="6">
        <v>100</v>
      </c>
      <c r="J18" s="44">
        <v>3</v>
      </c>
      <c r="K18" s="6" t="s">
        <v>69</v>
      </c>
      <c r="L18" s="9" t="s">
        <v>73</v>
      </c>
      <c r="M18" s="44">
        <v>3</v>
      </c>
      <c r="N18" s="6" t="s">
        <v>190</v>
      </c>
    </row>
    <row r="19" ht="27.95" customHeight="1" spans="1:14">
      <c r="A19" s="8" t="s">
        <v>402</v>
      </c>
      <c r="B19" s="6" t="s">
        <v>184</v>
      </c>
      <c r="C19" s="6"/>
      <c r="D19" s="6" t="s">
        <v>196</v>
      </c>
      <c r="E19" s="6"/>
      <c r="F19" s="6" t="s">
        <v>273</v>
      </c>
      <c r="G19" s="6"/>
      <c r="H19" s="6" t="s">
        <v>274</v>
      </c>
      <c r="I19" s="6">
        <v>100</v>
      </c>
      <c r="J19" s="44">
        <v>3</v>
      </c>
      <c r="K19" s="6" t="s">
        <v>69</v>
      </c>
      <c r="L19" s="9" t="s">
        <v>73</v>
      </c>
      <c r="M19" s="44">
        <v>3</v>
      </c>
      <c r="N19" s="6" t="s">
        <v>190</v>
      </c>
    </row>
    <row r="20" ht="27.95" customHeight="1" spans="1:14">
      <c r="A20" s="8" t="s">
        <v>402</v>
      </c>
      <c r="B20" s="6" t="s">
        <v>184</v>
      </c>
      <c r="C20" s="6"/>
      <c r="D20" s="6" t="s">
        <v>199</v>
      </c>
      <c r="E20" s="6"/>
      <c r="F20" s="6" t="s">
        <v>507</v>
      </c>
      <c r="G20" s="6"/>
      <c r="H20" s="6" t="s">
        <v>277</v>
      </c>
      <c r="I20" s="6">
        <v>100</v>
      </c>
      <c r="J20" s="44">
        <v>5</v>
      </c>
      <c r="K20" s="6" t="s">
        <v>69</v>
      </c>
      <c r="L20" s="9" t="s">
        <v>73</v>
      </c>
      <c r="M20" s="44">
        <v>5</v>
      </c>
      <c r="N20" s="6" t="s">
        <v>190</v>
      </c>
    </row>
    <row r="21" ht="27.95" customHeight="1" spans="1:14">
      <c r="A21" s="8" t="s">
        <v>402</v>
      </c>
      <c r="B21" s="6" t="s">
        <v>201</v>
      </c>
      <c r="C21" s="6"/>
      <c r="D21" s="6" t="s">
        <v>202</v>
      </c>
      <c r="E21" s="6"/>
      <c r="F21" s="6" t="s">
        <v>508</v>
      </c>
      <c r="G21" s="6"/>
      <c r="H21" s="6" t="s">
        <v>509</v>
      </c>
      <c r="I21" s="6" t="s">
        <v>510</v>
      </c>
      <c r="J21" s="44">
        <v>4</v>
      </c>
      <c r="K21" s="6" t="s">
        <v>436</v>
      </c>
      <c r="L21" s="9" t="s">
        <v>73</v>
      </c>
      <c r="M21" s="44">
        <v>4</v>
      </c>
      <c r="N21" s="6" t="s">
        <v>190</v>
      </c>
    </row>
    <row r="22" ht="27.95" customHeight="1" spans="1:14">
      <c r="A22" s="8" t="s">
        <v>402</v>
      </c>
      <c r="B22" s="6" t="s">
        <v>201</v>
      </c>
      <c r="C22" s="6"/>
      <c r="D22" s="6" t="s">
        <v>202</v>
      </c>
      <c r="E22" s="6"/>
      <c r="F22" s="6" t="s">
        <v>511</v>
      </c>
      <c r="G22" s="6"/>
      <c r="H22" s="6" t="s">
        <v>112</v>
      </c>
      <c r="I22" s="9" t="s">
        <v>302</v>
      </c>
      <c r="J22" s="44">
        <v>4</v>
      </c>
      <c r="K22" s="6" t="s">
        <v>108</v>
      </c>
      <c r="L22" s="9" t="s">
        <v>73</v>
      </c>
      <c r="M22" s="44">
        <v>4</v>
      </c>
      <c r="N22" s="6" t="s">
        <v>190</v>
      </c>
    </row>
    <row r="23" ht="27.95" customHeight="1" spans="1:14">
      <c r="A23" s="8" t="s">
        <v>402</v>
      </c>
      <c r="B23" s="6" t="s">
        <v>201</v>
      </c>
      <c r="C23" s="6"/>
      <c r="D23" s="6" t="s">
        <v>202</v>
      </c>
      <c r="E23" s="6"/>
      <c r="F23" s="6" t="s">
        <v>512</v>
      </c>
      <c r="G23" s="6"/>
      <c r="H23" s="6" t="s">
        <v>513</v>
      </c>
      <c r="I23" s="9" t="s">
        <v>304</v>
      </c>
      <c r="J23" s="44">
        <v>4</v>
      </c>
      <c r="K23" s="6" t="s">
        <v>108</v>
      </c>
      <c r="L23" s="9" t="s">
        <v>73</v>
      </c>
      <c r="M23" s="44">
        <v>4</v>
      </c>
      <c r="N23" s="6" t="s">
        <v>190</v>
      </c>
    </row>
    <row r="24" ht="27.95" customHeight="1" spans="1:14">
      <c r="A24" s="8" t="s">
        <v>402</v>
      </c>
      <c r="B24" s="6" t="s">
        <v>201</v>
      </c>
      <c r="C24" s="6"/>
      <c r="D24" s="6" t="s">
        <v>202</v>
      </c>
      <c r="E24" s="6"/>
      <c r="F24" s="6" t="s">
        <v>514</v>
      </c>
      <c r="G24" s="6"/>
      <c r="H24" s="6" t="s">
        <v>112</v>
      </c>
      <c r="I24" s="9" t="s">
        <v>302</v>
      </c>
      <c r="J24" s="44">
        <v>4</v>
      </c>
      <c r="K24" s="6" t="s">
        <v>108</v>
      </c>
      <c r="L24" s="9" t="s">
        <v>73</v>
      </c>
      <c r="M24" s="44">
        <v>4</v>
      </c>
      <c r="N24" s="6" t="s">
        <v>190</v>
      </c>
    </row>
    <row r="25" ht="27.95" customHeight="1" spans="1:14">
      <c r="A25" s="8" t="s">
        <v>402</v>
      </c>
      <c r="B25" s="6" t="s">
        <v>201</v>
      </c>
      <c r="C25" s="6"/>
      <c r="D25" s="6" t="s">
        <v>217</v>
      </c>
      <c r="E25" s="6"/>
      <c r="F25" s="6" t="s">
        <v>515</v>
      </c>
      <c r="G25" s="6"/>
      <c r="H25" s="6" t="s">
        <v>73</v>
      </c>
      <c r="I25" s="6">
        <v>100</v>
      </c>
      <c r="J25" s="44">
        <v>4</v>
      </c>
      <c r="K25" s="6" t="s">
        <v>69</v>
      </c>
      <c r="L25" s="9" t="s">
        <v>73</v>
      </c>
      <c r="M25" s="44">
        <v>4</v>
      </c>
      <c r="N25" s="6" t="s">
        <v>190</v>
      </c>
    </row>
    <row r="26" ht="27.95" customHeight="1" spans="1:14">
      <c r="A26" s="8" t="s">
        <v>402</v>
      </c>
      <c r="B26" s="6" t="s">
        <v>201</v>
      </c>
      <c r="C26" s="6"/>
      <c r="D26" s="6" t="s">
        <v>217</v>
      </c>
      <c r="E26" s="6"/>
      <c r="F26" s="6" t="s">
        <v>369</v>
      </c>
      <c r="G26" s="6"/>
      <c r="H26" s="6" t="s">
        <v>516</v>
      </c>
      <c r="I26" s="6">
        <v>100</v>
      </c>
      <c r="J26" s="44">
        <v>4</v>
      </c>
      <c r="K26" s="6" t="s">
        <v>69</v>
      </c>
      <c r="L26" s="9" t="s">
        <v>73</v>
      </c>
      <c r="M26" s="44">
        <v>4</v>
      </c>
      <c r="N26" s="6" t="s">
        <v>190</v>
      </c>
    </row>
    <row r="27" ht="27.95" customHeight="1" spans="1:14">
      <c r="A27" s="8" t="s">
        <v>402</v>
      </c>
      <c r="B27" s="6" t="s">
        <v>201</v>
      </c>
      <c r="C27" s="6"/>
      <c r="D27" s="6" t="s">
        <v>225</v>
      </c>
      <c r="E27" s="6"/>
      <c r="F27" s="6" t="s">
        <v>517</v>
      </c>
      <c r="G27" s="6"/>
      <c r="H27" s="6" t="s">
        <v>227</v>
      </c>
      <c r="I27" s="6">
        <v>100</v>
      </c>
      <c r="J27" s="44">
        <v>4</v>
      </c>
      <c r="K27" s="6" t="s">
        <v>69</v>
      </c>
      <c r="L27" s="9" t="s">
        <v>73</v>
      </c>
      <c r="M27" s="44">
        <v>4</v>
      </c>
      <c r="N27" s="6" t="s">
        <v>190</v>
      </c>
    </row>
    <row r="28" ht="27.95" customHeight="1" spans="1:14">
      <c r="A28" s="8" t="s">
        <v>402</v>
      </c>
      <c r="B28" s="6" t="s">
        <v>201</v>
      </c>
      <c r="C28" s="6"/>
      <c r="D28" s="6" t="s">
        <v>225</v>
      </c>
      <c r="E28" s="6"/>
      <c r="F28" s="6" t="s">
        <v>518</v>
      </c>
      <c r="G28" s="6"/>
      <c r="H28" s="6" t="s">
        <v>73</v>
      </c>
      <c r="I28" s="6">
        <v>100</v>
      </c>
      <c r="J28" s="44">
        <v>4</v>
      </c>
      <c r="K28" s="6" t="s">
        <v>69</v>
      </c>
      <c r="L28" s="9" t="s">
        <v>73</v>
      </c>
      <c r="M28" s="44">
        <v>4</v>
      </c>
      <c r="N28" s="6" t="s">
        <v>190</v>
      </c>
    </row>
    <row r="29" ht="27.95" customHeight="1" spans="1:14">
      <c r="A29" s="8" t="s">
        <v>402</v>
      </c>
      <c r="B29" s="6" t="s">
        <v>201</v>
      </c>
      <c r="C29" s="6"/>
      <c r="D29" s="6" t="s">
        <v>225</v>
      </c>
      <c r="E29" s="6"/>
      <c r="F29" s="6" t="s">
        <v>519</v>
      </c>
      <c r="G29" s="6"/>
      <c r="H29" s="6" t="s">
        <v>73</v>
      </c>
      <c r="I29" s="6">
        <v>100</v>
      </c>
      <c r="J29" s="44">
        <v>8</v>
      </c>
      <c r="K29" s="6" t="s">
        <v>69</v>
      </c>
      <c r="L29" s="9" t="s">
        <v>73</v>
      </c>
      <c r="M29" s="44">
        <v>8</v>
      </c>
      <c r="N29" s="6" t="s">
        <v>190</v>
      </c>
    </row>
    <row r="30" ht="27.95" customHeight="1" spans="1:14">
      <c r="A30" s="8" t="s">
        <v>402</v>
      </c>
      <c r="B30" s="6" t="s">
        <v>234</v>
      </c>
      <c r="C30" s="6"/>
      <c r="D30" s="6" t="s">
        <v>332</v>
      </c>
      <c r="E30" s="6"/>
      <c r="F30" s="6" t="s">
        <v>333</v>
      </c>
      <c r="G30" s="6"/>
      <c r="H30" s="6" t="s">
        <v>391</v>
      </c>
      <c r="I30" s="6">
        <v>100</v>
      </c>
      <c r="J30" s="44">
        <v>4</v>
      </c>
      <c r="K30" s="6" t="s">
        <v>69</v>
      </c>
      <c r="L30" s="9" t="s">
        <v>73</v>
      </c>
      <c r="M30" s="44">
        <v>4</v>
      </c>
      <c r="N30" s="6" t="s">
        <v>190</v>
      </c>
    </row>
    <row r="31" ht="27.95" customHeight="1" spans="1:14">
      <c r="A31" s="8" t="s">
        <v>402</v>
      </c>
      <c r="B31" s="6" t="s">
        <v>234</v>
      </c>
      <c r="C31" s="6"/>
      <c r="D31" s="6" t="s">
        <v>235</v>
      </c>
      <c r="E31" s="6"/>
      <c r="F31" s="6" t="s">
        <v>520</v>
      </c>
      <c r="G31" s="6"/>
      <c r="H31" s="6" t="s">
        <v>477</v>
      </c>
      <c r="I31" s="6">
        <v>100</v>
      </c>
      <c r="J31" s="44">
        <v>4</v>
      </c>
      <c r="K31" s="6" t="s">
        <v>69</v>
      </c>
      <c r="L31" s="9" t="s">
        <v>73</v>
      </c>
      <c r="M31" s="44">
        <v>4</v>
      </c>
      <c r="N31" s="6" t="s">
        <v>190</v>
      </c>
    </row>
    <row r="32" ht="27.95" customHeight="1" spans="1:14">
      <c r="A32" s="8" t="s">
        <v>402</v>
      </c>
      <c r="B32" s="6" t="s">
        <v>234</v>
      </c>
      <c r="C32" s="6"/>
      <c r="D32" s="6" t="s">
        <v>235</v>
      </c>
      <c r="E32" s="6"/>
      <c r="F32" s="6" t="s">
        <v>521</v>
      </c>
      <c r="G32" s="6"/>
      <c r="H32" s="6" t="s">
        <v>391</v>
      </c>
      <c r="I32" s="6">
        <v>100</v>
      </c>
      <c r="J32" s="44">
        <v>4</v>
      </c>
      <c r="K32" s="6" t="s">
        <v>69</v>
      </c>
      <c r="L32" s="9" t="s">
        <v>73</v>
      </c>
      <c r="M32" s="44">
        <v>4</v>
      </c>
      <c r="N32" s="6" t="s">
        <v>190</v>
      </c>
    </row>
    <row r="33" ht="27.95" customHeight="1" spans="1:14">
      <c r="A33" s="8" t="s">
        <v>402</v>
      </c>
      <c r="B33" s="6" t="s">
        <v>234</v>
      </c>
      <c r="C33" s="6"/>
      <c r="D33" s="6" t="s">
        <v>246</v>
      </c>
      <c r="E33" s="6"/>
      <c r="F33" s="6" t="s">
        <v>522</v>
      </c>
      <c r="G33" s="6"/>
      <c r="H33" s="6" t="s">
        <v>523</v>
      </c>
      <c r="I33" s="9">
        <v>100</v>
      </c>
      <c r="J33" s="44">
        <v>4</v>
      </c>
      <c r="K33" s="6" t="s">
        <v>69</v>
      </c>
      <c r="L33" s="9" t="s">
        <v>73</v>
      </c>
      <c r="M33" s="44">
        <v>4</v>
      </c>
      <c r="N33" s="6" t="s">
        <v>190</v>
      </c>
    </row>
    <row r="34" ht="27.95" customHeight="1" spans="1:14">
      <c r="A34" s="8" t="s">
        <v>402</v>
      </c>
      <c r="B34" s="6" t="s">
        <v>234</v>
      </c>
      <c r="C34" s="6"/>
      <c r="D34" s="6" t="s">
        <v>246</v>
      </c>
      <c r="E34" s="6"/>
      <c r="F34" s="6" t="s">
        <v>524</v>
      </c>
      <c r="G34" s="6"/>
      <c r="H34" s="6" t="s">
        <v>391</v>
      </c>
      <c r="I34" s="6">
        <v>100</v>
      </c>
      <c r="J34" s="44">
        <v>4</v>
      </c>
      <c r="K34" s="6" t="s">
        <v>69</v>
      </c>
      <c r="L34" s="9" t="s">
        <v>73</v>
      </c>
      <c r="M34" s="44">
        <v>4</v>
      </c>
      <c r="N34" s="6" t="s">
        <v>190</v>
      </c>
    </row>
    <row r="35" ht="27.95" customHeight="1" spans="1:14">
      <c r="A35" s="8" t="s">
        <v>402</v>
      </c>
      <c r="B35" s="6" t="s">
        <v>251</v>
      </c>
      <c r="C35" s="6"/>
      <c r="D35" s="6" t="s">
        <v>252</v>
      </c>
      <c r="E35" s="6"/>
      <c r="F35" s="6" t="s">
        <v>525</v>
      </c>
      <c r="G35" s="6"/>
      <c r="H35" s="6" t="s">
        <v>133</v>
      </c>
      <c r="I35" s="6">
        <v>90</v>
      </c>
      <c r="J35" s="44">
        <v>5</v>
      </c>
      <c r="K35" s="6" t="s">
        <v>69</v>
      </c>
      <c r="L35" s="9" t="s">
        <v>73</v>
      </c>
      <c r="M35" s="44">
        <v>5</v>
      </c>
      <c r="N35" s="6" t="s">
        <v>190</v>
      </c>
    </row>
    <row r="36" ht="27.95" customHeight="1" spans="1:14">
      <c r="A36" s="8" t="s">
        <v>402</v>
      </c>
      <c r="B36" s="6" t="s">
        <v>251</v>
      </c>
      <c r="C36" s="6"/>
      <c r="D36" s="6" t="s">
        <v>252</v>
      </c>
      <c r="E36" s="6"/>
      <c r="F36" s="6" t="s">
        <v>526</v>
      </c>
      <c r="G36" s="6"/>
      <c r="H36" s="6" t="s">
        <v>133</v>
      </c>
      <c r="I36" s="6">
        <v>90</v>
      </c>
      <c r="J36" s="44">
        <v>5</v>
      </c>
      <c r="K36" s="6" t="s">
        <v>69</v>
      </c>
      <c r="L36" s="9" t="s">
        <v>73</v>
      </c>
      <c r="M36" s="44">
        <v>5</v>
      </c>
      <c r="N36" s="6" t="s">
        <v>190</v>
      </c>
    </row>
    <row r="37" ht="18" hidden="1" customHeight="1" spans="1:14">
      <c r="A37" s="8"/>
      <c r="B37" s="8"/>
      <c r="C37" s="8"/>
      <c r="D37" s="8"/>
      <c r="E37" s="8"/>
      <c r="F37" s="8"/>
      <c r="G37" s="8"/>
      <c r="H37" s="8"/>
      <c r="I37" s="8"/>
      <c r="J37" s="8"/>
      <c r="K37" s="8"/>
      <c r="L37" s="8"/>
      <c r="M37" s="8"/>
      <c r="N37" s="6"/>
    </row>
    <row r="38" ht="27.95" customHeight="1" spans="1:14">
      <c r="A38" s="10" t="s">
        <v>150</v>
      </c>
      <c r="B38" s="10"/>
      <c r="C38" s="10"/>
      <c r="D38" s="10"/>
      <c r="E38" s="10"/>
      <c r="F38" s="10"/>
      <c r="G38" s="10"/>
      <c r="H38" s="10"/>
      <c r="I38" s="10"/>
      <c r="J38" s="10">
        <v>100</v>
      </c>
      <c r="K38" s="16"/>
      <c r="L38" s="16"/>
      <c r="M38" s="10">
        <v>99.9</v>
      </c>
      <c r="N38" s="6" t="s">
        <v>190</v>
      </c>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D19:E19"/>
    <mergeCell ref="F19:G19"/>
    <mergeCell ref="D20:E20"/>
    <mergeCell ref="F20:G20"/>
    <mergeCell ref="F21:G21"/>
    <mergeCell ref="F22:G22"/>
    <mergeCell ref="F23:G23"/>
    <mergeCell ref="F24:G24"/>
    <mergeCell ref="F25:G25"/>
    <mergeCell ref="F26:G26"/>
    <mergeCell ref="F27:G27"/>
    <mergeCell ref="F28:G28"/>
    <mergeCell ref="F29:G29"/>
    <mergeCell ref="D30:E30"/>
    <mergeCell ref="F30:G30"/>
    <mergeCell ref="F31:G31"/>
    <mergeCell ref="F32:G32"/>
    <mergeCell ref="F33:G33"/>
    <mergeCell ref="F34:G34"/>
    <mergeCell ref="F35:G35"/>
    <mergeCell ref="F36:G36"/>
    <mergeCell ref="A38:I38"/>
    <mergeCell ref="A15:A36"/>
    <mergeCell ref="A6:B9"/>
    <mergeCell ref="A12:B13"/>
    <mergeCell ref="B15:C20"/>
    <mergeCell ref="D15:E18"/>
    <mergeCell ref="B21:C29"/>
    <mergeCell ref="D21:E24"/>
    <mergeCell ref="D25:E26"/>
    <mergeCell ref="D27:E29"/>
    <mergeCell ref="B30:C34"/>
    <mergeCell ref="D31:E32"/>
    <mergeCell ref="D33:E34"/>
    <mergeCell ref="B35:C36"/>
    <mergeCell ref="D35:E3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topLeftCell="A6" workbookViewId="0">
      <selection activeCell="M10" sqref="M10:N10"/>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5583333333333" customWidth="1"/>
    <col min="13" max="13" width="11.5583333333333" style="1" customWidth="1"/>
    <col min="14" max="14" width="25.6666666666667"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0" t="s">
        <v>17</v>
      </c>
      <c r="D5" s="20"/>
      <c r="E5" s="20"/>
      <c r="F5" s="20"/>
      <c r="G5" s="20"/>
      <c r="H5" s="20"/>
      <c r="I5" s="20"/>
      <c r="J5" s="20"/>
      <c r="K5" s="20"/>
      <c r="L5" s="20"/>
      <c r="M5" s="20"/>
      <c r="N5" s="20"/>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38">
        <v>286.48</v>
      </c>
      <c r="F8" s="20"/>
      <c r="G8" s="38">
        <v>286.48</v>
      </c>
      <c r="H8" s="20"/>
      <c r="I8" s="38">
        <v>135.9</v>
      </c>
      <c r="J8" s="20"/>
      <c r="K8" s="20">
        <v>10</v>
      </c>
      <c r="L8" s="39">
        <f t="shared" ref="L8:L10" si="0">I8/G8</f>
        <v>0.474378665177325</v>
      </c>
      <c r="M8" s="34">
        <v>4.74</v>
      </c>
      <c r="N8" s="35"/>
    </row>
    <row r="9" ht="25" customHeight="1" spans="1:14">
      <c r="A9" s="22" t="s">
        <v>156</v>
      </c>
      <c r="B9" s="22"/>
      <c r="C9" s="23" t="s">
        <v>177</v>
      </c>
      <c r="D9" s="20"/>
      <c r="E9" s="38">
        <v>185</v>
      </c>
      <c r="F9" s="20"/>
      <c r="G9" s="38">
        <v>185</v>
      </c>
      <c r="H9" s="20"/>
      <c r="I9" s="38">
        <v>34.42</v>
      </c>
      <c r="J9" s="20"/>
      <c r="K9" s="20" t="s">
        <v>172</v>
      </c>
      <c r="L9" s="39">
        <f t="shared" si="0"/>
        <v>0.186054054054054</v>
      </c>
      <c r="M9" s="40" t="s">
        <v>172</v>
      </c>
      <c r="N9" s="41"/>
    </row>
    <row r="10" ht="25" customHeight="1" spans="1:14">
      <c r="A10" s="22" t="s">
        <v>156</v>
      </c>
      <c r="B10" s="22"/>
      <c r="C10" s="23" t="s">
        <v>164</v>
      </c>
      <c r="D10" s="20"/>
      <c r="E10" s="38">
        <v>101.48</v>
      </c>
      <c r="F10" s="20"/>
      <c r="G10" s="38">
        <v>101.48</v>
      </c>
      <c r="H10" s="20"/>
      <c r="I10" s="38">
        <v>101.48</v>
      </c>
      <c r="J10" s="20"/>
      <c r="K10" s="20" t="s">
        <v>172</v>
      </c>
      <c r="L10" s="39">
        <f t="shared" si="0"/>
        <v>1</v>
      </c>
      <c r="M10" s="40" t="s">
        <v>172</v>
      </c>
      <c r="N10" s="41"/>
    </row>
    <row r="11" ht="25" customHeight="1" spans="1:14">
      <c r="A11" s="22" t="s">
        <v>156</v>
      </c>
      <c r="B11" s="22"/>
      <c r="C11" s="23" t="s">
        <v>165</v>
      </c>
      <c r="D11" s="20"/>
      <c r="E11" s="38">
        <v>0</v>
      </c>
      <c r="F11" s="20"/>
      <c r="G11" s="38">
        <v>0</v>
      </c>
      <c r="H11" s="20"/>
      <c r="I11" s="38">
        <v>0</v>
      </c>
      <c r="J11" s="20"/>
      <c r="K11" s="20" t="s">
        <v>172</v>
      </c>
      <c r="L11" s="39">
        <v>0</v>
      </c>
      <c r="M11" s="40" t="s">
        <v>172</v>
      </c>
      <c r="N11" s="41"/>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527</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68" customHeight="1" spans="1:14">
      <c r="A15" s="20"/>
      <c r="B15" s="20"/>
      <c r="C15" s="27" t="s">
        <v>528</v>
      </c>
      <c r="D15" s="27"/>
      <c r="E15" s="27"/>
      <c r="F15" s="27"/>
      <c r="G15" s="27"/>
      <c r="H15" s="27"/>
      <c r="I15" s="27" t="s">
        <v>529</v>
      </c>
      <c r="J15" s="27"/>
      <c r="K15" s="27"/>
      <c r="L15" s="27"/>
      <c r="M15" s="27"/>
      <c r="N15" s="27"/>
    </row>
    <row r="16" ht="25"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60" customHeight="1" spans="1:14">
      <c r="A17" s="28" t="s">
        <v>183</v>
      </c>
      <c r="B17" s="22" t="s">
        <v>184</v>
      </c>
      <c r="C17" s="22"/>
      <c r="D17" s="22" t="s">
        <v>185</v>
      </c>
      <c r="E17" s="22"/>
      <c r="F17" s="22" t="s">
        <v>530</v>
      </c>
      <c r="G17" s="22"/>
      <c r="H17" s="22" t="s">
        <v>531</v>
      </c>
      <c r="I17" s="22">
        <v>34.42</v>
      </c>
      <c r="J17" s="26">
        <v>7</v>
      </c>
      <c r="K17" s="26" t="s">
        <v>189</v>
      </c>
      <c r="L17" s="42" t="s">
        <v>532</v>
      </c>
      <c r="M17" s="26">
        <v>7</v>
      </c>
      <c r="N17" s="26" t="s">
        <v>533</v>
      </c>
    </row>
    <row r="18" ht="25" customHeight="1" spans="1:14">
      <c r="A18" s="28" t="s">
        <v>183</v>
      </c>
      <c r="B18" s="22" t="s">
        <v>184</v>
      </c>
      <c r="C18" s="22"/>
      <c r="D18" s="22" t="s">
        <v>196</v>
      </c>
      <c r="E18" s="22"/>
      <c r="F18" s="22" t="s">
        <v>273</v>
      </c>
      <c r="G18" s="22"/>
      <c r="H18" s="22" t="s">
        <v>274</v>
      </c>
      <c r="I18" s="22">
        <f t="shared" ref="I18:I23" si="1">100</f>
        <v>100</v>
      </c>
      <c r="J18" s="26">
        <v>7</v>
      </c>
      <c r="K18" s="26" t="s">
        <v>69</v>
      </c>
      <c r="L18" s="29" t="s">
        <v>73</v>
      </c>
      <c r="M18" s="26">
        <v>7</v>
      </c>
      <c r="N18" s="26" t="s">
        <v>190</v>
      </c>
    </row>
    <row r="19" ht="25" customHeight="1" spans="1:14">
      <c r="A19" s="28" t="s">
        <v>183</v>
      </c>
      <c r="B19" s="22" t="s">
        <v>184</v>
      </c>
      <c r="C19" s="22"/>
      <c r="D19" s="22" t="s">
        <v>199</v>
      </c>
      <c r="E19" s="22"/>
      <c r="F19" s="22" t="s">
        <v>507</v>
      </c>
      <c r="G19" s="22"/>
      <c r="H19" s="22" t="s">
        <v>277</v>
      </c>
      <c r="I19" s="22">
        <f t="shared" si="1"/>
        <v>100</v>
      </c>
      <c r="J19" s="26">
        <v>6</v>
      </c>
      <c r="K19" s="26" t="s">
        <v>69</v>
      </c>
      <c r="L19" s="29" t="s">
        <v>73</v>
      </c>
      <c r="M19" s="26">
        <v>6</v>
      </c>
      <c r="N19" s="26" t="s">
        <v>190</v>
      </c>
    </row>
    <row r="20" ht="25" customHeight="1" spans="1:14">
      <c r="A20" s="28" t="s">
        <v>183</v>
      </c>
      <c r="B20" s="22" t="s">
        <v>201</v>
      </c>
      <c r="C20" s="22"/>
      <c r="D20" s="22" t="s">
        <v>202</v>
      </c>
      <c r="E20" s="22"/>
      <c r="F20" s="22" t="s">
        <v>534</v>
      </c>
      <c r="G20" s="22"/>
      <c r="H20" s="22" t="s">
        <v>535</v>
      </c>
      <c r="I20" s="22">
        <v>75</v>
      </c>
      <c r="J20" s="26">
        <v>14</v>
      </c>
      <c r="K20" s="26" t="s">
        <v>94</v>
      </c>
      <c r="L20" s="29" t="s">
        <v>536</v>
      </c>
      <c r="M20" s="26">
        <v>14</v>
      </c>
      <c r="N20" s="26" t="s">
        <v>537</v>
      </c>
    </row>
    <row r="21" ht="25" customHeight="1" spans="1:14">
      <c r="A21" s="28" t="s">
        <v>183</v>
      </c>
      <c r="B21" s="22" t="s">
        <v>201</v>
      </c>
      <c r="C21" s="22"/>
      <c r="D21" s="22" t="s">
        <v>217</v>
      </c>
      <c r="E21" s="22"/>
      <c r="F21" s="22" t="s">
        <v>538</v>
      </c>
      <c r="G21" s="22"/>
      <c r="H21" s="22" t="s">
        <v>73</v>
      </c>
      <c r="I21" s="22">
        <f t="shared" si="1"/>
        <v>100</v>
      </c>
      <c r="J21" s="26">
        <v>14</v>
      </c>
      <c r="K21" s="26" t="s">
        <v>69</v>
      </c>
      <c r="L21" s="29" t="s">
        <v>73</v>
      </c>
      <c r="M21" s="26">
        <v>14</v>
      </c>
      <c r="N21" s="26" t="s">
        <v>190</v>
      </c>
    </row>
    <row r="22" ht="25" customHeight="1" spans="1:14">
      <c r="A22" s="28" t="s">
        <v>183</v>
      </c>
      <c r="B22" s="22" t="s">
        <v>201</v>
      </c>
      <c r="C22" s="22"/>
      <c r="D22" s="22" t="s">
        <v>225</v>
      </c>
      <c r="E22" s="22"/>
      <c r="F22" s="22" t="s">
        <v>539</v>
      </c>
      <c r="G22" s="22"/>
      <c r="H22" s="22" t="s">
        <v>227</v>
      </c>
      <c r="I22" s="22">
        <f t="shared" si="1"/>
        <v>100</v>
      </c>
      <c r="J22" s="26">
        <v>12</v>
      </c>
      <c r="K22" s="26" t="s">
        <v>69</v>
      </c>
      <c r="L22" s="29" t="s">
        <v>73</v>
      </c>
      <c r="M22" s="26">
        <v>12</v>
      </c>
      <c r="N22" s="26" t="s">
        <v>190</v>
      </c>
    </row>
    <row r="23" ht="25" customHeight="1" spans="1:14">
      <c r="A23" s="28" t="s">
        <v>183</v>
      </c>
      <c r="B23" s="22" t="s">
        <v>234</v>
      </c>
      <c r="C23" s="22"/>
      <c r="D23" s="22" t="s">
        <v>332</v>
      </c>
      <c r="E23" s="22"/>
      <c r="F23" s="22" t="s">
        <v>540</v>
      </c>
      <c r="G23" s="22"/>
      <c r="H23" s="22" t="s">
        <v>391</v>
      </c>
      <c r="I23" s="22">
        <f t="shared" si="1"/>
        <v>100</v>
      </c>
      <c r="J23" s="26">
        <v>5</v>
      </c>
      <c r="K23" s="26" t="s">
        <v>69</v>
      </c>
      <c r="L23" s="29" t="s">
        <v>73</v>
      </c>
      <c r="M23" s="26">
        <v>5</v>
      </c>
      <c r="N23" s="26" t="s">
        <v>190</v>
      </c>
    </row>
    <row r="24" ht="25" customHeight="1" spans="1:14">
      <c r="A24" s="28" t="s">
        <v>183</v>
      </c>
      <c r="B24" s="22" t="s">
        <v>234</v>
      </c>
      <c r="C24" s="22"/>
      <c r="D24" s="22" t="s">
        <v>235</v>
      </c>
      <c r="E24" s="22"/>
      <c r="F24" s="22" t="s">
        <v>541</v>
      </c>
      <c r="G24" s="22"/>
      <c r="H24" s="22" t="s">
        <v>245</v>
      </c>
      <c r="I24" s="22">
        <f t="shared" ref="I24:I26" si="2">0</f>
        <v>0</v>
      </c>
      <c r="J24" s="26">
        <v>5</v>
      </c>
      <c r="K24" s="26" t="s">
        <v>100</v>
      </c>
      <c r="L24" s="29" t="s">
        <v>73</v>
      </c>
      <c r="M24" s="26">
        <v>5</v>
      </c>
      <c r="N24" s="26" t="s">
        <v>190</v>
      </c>
    </row>
    <row r="25" ht="25" customHeight="1" spans="1:14">
      <c r="A25" s="28" t="s">
        <v>183</v>
      </c>
      <c r="B25" s="22" t="s">
        <v>234</v>
      </c>
      <c r="C25" s="22"/>
      <c r="D25" s="22" t="s">
        <v>246</v>
      </c>
      <c r="E25" s="22"/>
      <c r="F25" s="22" t="s">
        <v>542</v>
      </c>
      <c r="G25" s="22"/>
      <c r="H25" s="22" t="s">
        <v>245</v>
      </c>
      <c r="I25" s="22">
        <f t="shared" si="2"/>
        <v>0</v>
      </c>
      <c r="J25" s="26">
        <v>5</v>
      </c>
      <c r="K25" s="26" t="s">
        <v>100</v>
      </c>
      <c r="L25" s="29" t="s">
        <v>73</v>
      </c>
      <c r="M25" s="26">
        <v>5</v>
      </c>
      <c r="N25" s="26" t="s">
        <v>190</v>
      </c>
    </row>
    <row r="26" ht="25" customHeight="1" spans="1:14">
      <c r="A26" s="28" t="s">
        <v>183</v>
      </c>
      <c r="B26" s="22" t="s">
        <v>234</v>
      </c>
      <c r="C26" s="22"/>
      <c r="D26" s="22" t="s">
        <v>246</v>
      </c>
      <c r="E26" s="22"/>
      <c r="F26" s="22" t="s">
        <v>543</v>
      </c>
      <c r="G26" s="22"/>
      <c r="H26" s="22" t="s">
        <v>245</v>
      </c>
      <c r="I26" s="22">
        <f t="shared" si="2"/>
        <v>0</v>
      </c>
      <c r="J26" s="26">
        <v>5</v>
      </c>
      <c r="K26" s="26" t="s">
        <v>100</v>
      </c>
      <c r="L26" s="29" t="s">
        <v>73</v>
      </c>
      <c r="M26" s="26">
        <v>5</v>
      </c>
      <c r="N26" s="26" t="s">
        <v>190</v>
      </c>
    </row>
    <row r="27" ht="25" customHeight="1" spans="1:14">
      <c r="A27" s="28" t="s">
        <v>183</v>
      </c>
      <c r="B27" s="22" t="s">
        <v>251</v>
      </c>
      <c r="C27" s="22"/>
      <c r="D27" s="22" t="s">
        <v>252</v>
      </c>
      <c r="E27" s="22"/>
      <c r="F27" s="22" t="s">
        <v>544</v>
      </c>
      <c r="G27" s="22"/>
      <c r="H27" s="22" t="s">
        <v>133</v>
      </c>
      <c r="I27" s="22">
        <v>90</v>
      </c>
      <c r="J27" s="26">
        <v>5</v>
      </c>
      <c r="K27" s="26" t="s">
        <v>69</v>
      </c>
      <c r="L27" s="29" t="s">
        <v>346</v>
      </c>
      <c r="M27" s="26">
        <v>5</v>
      </c>
      <c r="N27" s="26" t="s">
        <v>190</v>
      </c>
    </row>
    <row r="28" ht="25" customHeight="1" spans="1:14">
      <c r="A28" s="28" t="s">
        <v>183</v>
      </c>
      <c r="B28" s="22" t="s">
        <v>251</v>
      </c>
      <c r="C28" s="22"/>
      <c r="D28" s="22" t="s">
        <v>252</v>
      </c>
      <c r="E28" s="22"/>
      <c r="F28" s="22" t="s">
        <v>132</v>
      </c>
      <c r="G28" s="22"/>
      <c r="H28" s="22" t="s">
        <v>133</v>
      </c>
      <c r="I28" s="22">
        <v>90</v>
      </c>
      <c r="J28" s="26">
        <v>5</v>
      </c>
      <c r="K28" s="26" t="s">
        <v>69</v>
      </c>
      <c r="L28" s="29" t="s">
        <v>346</v>
      </c>
      <c r="M28" s="26">
        <v>5</v>
      </c>
      <c r="N28" s="26" t="s">
        <v>190</v>
      </c>
    </row>
    <row r="29" ht="18" hidden="1" customHeight="1" spans="1:14">
      <c r="A29" s="30"/>
      <c r="B29" s="31"/>
      <c r="C29" s="31"/>
      <c r="D29" s="31"/>
      <c r="E29" s="31"/>
      <c r="F29" s="31"/>
      <c r="G29" s="31"/>
      <c r="H29" s="31"/>
      <c r="I29" s="31"/>
      <c r="J29" s="31"/>
      <c r="K29" s="31"/>
      <c r="L29" s="31"/>
      <c r="M29" s="31"/>
      <c r="N29" s="31"/>
    </row>
    <row r="30" ht="26.4" customHeight="1" spans="1:14">
      <c r="A30" s="20" t="s">
        <v>150</v>
      </c>
      <c r="B30" s="20"/>
      <c r="C30" s="20"/>
      <c r="D30" s="20"/>
      <c r="E30" s="20"/>
      <c r="F30" s="20"/>
      <c r="G30" s="20"/>
      <c r="H30" s="20"/>
      <c r="I30" s="20"/>
      <c r="J30" s="20">
        <v>100</v>
      </c>
      <c r="K30" s="36"/>
      <c r="L30" s="36"/>
      <c r="M30" s="37">
        <v>94.74</v>
      </c>
      <c r="N30" s="20"/>
    </row>
  </sheetData>
  <mergeCells count="7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F25:G25"/>
    <mergeCell ref="F26:G26"/>
    <mergeCell ref="F27:G27"/>
    <mergeCell ref="F28:G28"/>
    <mergeCell ref="A29:N29"/>
    <mergeCell ref="A30:I30"/>
    <mergeCell ref="A17:A28"/>
    <mergeCell ref="A1:N3"/>
    <mergeCell ref="A8:B11"/>
    <mergeCell ref="A14:B15"/>
    <mergeCell ref="B17:C19"/>
    <mergeCell ref="B20:C22"/>
    <mergeCell ref="B23:C26"/>
    <mergeCell ref="D25:E26"/>
    <mergeCell ref="B27:C28"/>
    <mergeCell ref="D27:E2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E9" sqref="E9:F9"/>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8" customHeight="1" spans="1:14">
      <c r="A3" s="4" t="s">
        <v>154</v>
      </c>
      <c r="B3" s="4"/>
      <c r="C3" s="5" t="s">
        <v>545</v>
      </c>
      <c r="D3" s="5"/>
      <c r="E3" s="5"/>
      <c r="F3" s="5"/>
      <c r="G3" s="5"/>
      <c r="H3" s="5"/>
      <c r="I3" s="5"/>
      <c r="J3" s="5"/>
      <c r="K3" s="5"/>
      <c r="L3" s="5"/>
      <c r="M3" s="5"/>
      <c r="N3" s="5"/>
    </row>
    <row r="4" ht="28" customHeight="1" spans="1:14">
      <c r="A4" s="4" t="s">
        <v>155</v>
      </c>
      <c r="B4" s="4"/>
      <c r="C4" s="5" t="s">
        <v>166</v>
      </c>
      <c r="D4" s="5"/>
      <c r="E4" s="5"/>
      <c r="F4" s="5"/>
      <c r="G4" s="5"/>
      <c r="H4" s="5"/>
      <c r="I4" s="4" t="s">
        <v>174</v>
      </c>
      <c r="J4" s="4"/>
      <c r="K4" s="4" t="s">
        <v>27</v>
      </c>
      <c r="L4" s="4"/>
      <c r="M4" s="4"/>
      <c r="N4" s="4"/>
    </row>
    <row r="5" ht="28" customHeight="1" spans="1:14">
      <c r="A5" s="4"/>
      <c r="B5" s="4"/>
      <c r="C5" s="4"/>
      <c r="D5" s="4"/>
      <c r="E5" s="4" t="s">
        <v>28</v>
      </c>
      <c r="F5" s="4"/>
      <c r="G5" s="4" t="s">
        <v>29</v>
      </c>
      <c r="H5" s="4"/>
      <c r="I5" s="4" t="s">
        <v>30</v>
      </c>
      <c r="J5" s="4"/>
      <c r="K5" s="4" t="s">
        <v>60</v>
      </c>
      <c r="L5" s="4" t="s">
        <v>175</v>
      </c>
      <c r="M5" s="6" t="s">
        <v>32</v>
      </c>
      <c r="N5" s="6"/>
    </row>
    <row r="6" ht="28" customHeight="1" spans="1:14">
      <c r="A6" s="6" t="s">
        <v>156</v>
      </c>
      <c r="B6" s="6"/>
      <c r="C6" s="4" t="s">
        <v>176</v>
      </c>
      <c r="D6" s="4"/>
      <c r="E6" s="4" t="s">
        <v>49</v>
      </c>
      <c r="F6" s="4"/>
      <c r="G6" s="4">
        <v>24128</v>
      </c>
      <c r="H6" s="4"/>
      <c r="I6" s="4">
        <v>20030.44</v>
      </c>
      <c r="J6" s="4"/>
      <c r="K6" s="4" t="s">
        <v>40</v>
      </c>
      <c r="L6" s="13" t="s">
        <v>546</v>
      </c>
      <c r="M6" s="12" t="s">
        <v>547</v>
      </c>
      <c r="N6" s="12"/>
    </row>
    <row r="7" ht="28" customHeight="1" spans="1:14">
      <c r="A7" s="6" t="s">
        <v>156</v>
      </c>
      <c r="B7" s="6"/>
      <c r="C7" s="4" t="s">
        <v>177</v>
      </c>
      <c r="D7" s="4"/>
      <c r="E7" s="4">
        <v>0</v>
      </c>
      <c r="F7" s="4"/>
      <c r="G7" s="4">
        <v>24128</v>
      </c>
      <c r="H7" s="4"/>
      <c r="I7" s="4">
        <v>20030.44</v>
      </c>
      <c r="J7" s="4"/>
      <c r="K7" s="4" t="s">
        <v>255</v>
      </c>
      <c r="L7" s="13" t="s">
        <v>546</v>
      </c>
      <c r="M7" s="12" t="s">
        <v>547</v>
      </c>
      <c r="N7" s="12"/>
    </row>
    <row r="8" ht="28" customHeight="1" spans="1:14">
      <c r="A8" s="6" t="s">
        <v>156</v>
      </c>
      <c r="B8" s="6"/>
      <c r="C8" s="4" t="s">
        <v>164</v>
      </c>
      <c r="D8" s="4"/>
      <c r="E8" s="4">
        <v>0</v>
      </c>
      <c r="F8" s="4"/>
      <c r="G8" s="4" t="s">
        <v>49</v>
      </c>
      <c r="H8" s="4"/>
      <c r="I8" s="4" t="s">
        <v>49</v>
      </c>
      <c r="J8" s="4"/>
      <c r="K8" s="4" t="s">
        <v>255</v>
      </c>
      <c r="L8" s="13" t="s">
        <v>49</v>
      </c>
      <c r="M8" s="12" t="s">
        <v>49</v>
      </c>
      <c r="N8" s="12"/>
    </row>
    <row r="9" ht="28" customHeight="1" spans="1:14">
      <c r="A9" s="6" t="s">
        <v>156</v>
      </c>
      <c r="B9" s="6"/>
      <c r="C9" s="4" t="s">
        <v>165</v>
      </c>
      <c r="D9" s="4"/>
      <c r="E9" s="4">
        <v>0</v>
      </c>
      <c r="F9" s="4"/>
      <c r="G9" s="4" t="s">
        <v>49</v>
      </c>
      <c r="H9" s="4"/>
      <c r="I9" s="4" t="s">
        <v>49</v>
      </c>
      <c r="J9" s="4"/>
      <c r="K9" s="4" t="s">
        <v>255</v>
      </c>
      <c r="L9" s="13" t="s">
        <v>49</v>
      </c>
      <c r="M9" s="12" t="s">
        <v>49</v>
      </c>
      <c r="N9" s="12"/>
    </row>
    <row r="10" ht="28" customHeight="1" spans="1:14">
      <c r="A10" s="6"/>
      <c r="B10" s="6"/>
      <c r="C10" s="6"/>
      <c r="D10" s="6"/>
      <c r="E10" s="6"/>
      <c r="F10" s="6"/>
      <c r="G10" s="6"/>
      <c r="H10" s="6"/>
      <c r="I10" s="6"/>
      <c r="J10" s="6"/>
      <c r="K10" s="6"/>
      <c r="L10" s="6"/>
      <c r="M10" s="6"/>
      <c r="N10" s="6"/>
    </row>
    <row r="11" ht="28" customHeight="1" spans="1:14">
      <c r="A11" s="6" t="s">
        <v>33</v>
      </c>
      <c r="B11" s="6"/>
      <c r="C11" s="6" t="s">
        <v>548</v>
      </c>
      <c r="D11" s="6"/>
      <c r="E11" s="6"/>
      <c r="F11" s="6"/>
      <c r="G11" s="6"/>
      <c r="H11" s="6"/>
      <c r="I11" s="6"/>
      <c r="J11" s="6"/>
      <c r="K11" s="6"/>
      <c r="L11" s="6"/>
      <c r="M11" s="6"/>
      <c r="N11" s="6"/>
    </row>
    <row r="12" ht="28" customHeight="1" spans="1:14">
      <c r="A12" s="4" t="s">
        <v>179</v>
      </c>
      <c r="B12" s="4"/>
      <c r="C12" s="4" t="s">
        <v>52</v>
      </c>
      <c r="D12" s="4"/>
      <c r="E12" s="4"/>
      <c r="F12" s="4"/>
      <c r="G12" s="4"/>
      <c r="H12" s="4"/>
      <c r="I12" s="4" t="s">
        <v>54</v>
      </c>
      <c r="J12" s="4"/>
      <c r="K12" s="4"/>
      <c r="L12" s="4"/>
      <c r="M12" s="4"/>
      <c r="N12" s="4"/>
    </row>
    <row r="13" ht="88" customHeight="1" spans="1:14">
      <c r="A13" s="4"/>
      <c r="B13" s="4"/>
      <c r="C13" s="7" t="s">
        <v>549</v>
      </c>
      <c r="D13" s="7"/>
      <c r="E13" s="7"/>
      <c r="F13" s="7"/>
      <c r="G13" s="7"/>
      <c r="H13" s="7"/>
      <c r="I13" s="7" t="s">
        <v>550</v>
      </c>
      <c r="J13" s="7"/>
      <c r="K13" s="7"/>
      <c r="L13" s="7"/>
      <c r="M13" s="7"/>
      <c r="N13" s="7"/>
    </row>
    <row r="14" ht="28"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8" customHeight="1" spans="1:14">
      <c r="A15" s="8" t="s">
        <v>402</v>
      </c>
      <c r="B15" s="6" t="s">
        <v>184</v>
      </c>
      <c r="C15" s="6"/>
      <c r="D15" s="6" t="s">
        <v>185</v>
      </c>
      <c r="E15" s="6"/>
      <c r="F15" s="6" t="s">
        <v>551</v>
      </c>
      <c r="G15" s="6"/>
      <c r="H15" s="6" t="s">
        <v>552</v>
      </c>
      <c r="I15" s="6" t="s">
        <v>552</v>
      </c>
      <c r="J15" s="6">
        <v>10</v>
      </c>
      <c r="K15" s="6" t="s">
        <v>553</v>
      </c>
      <c r="L15" s="14">
        <v>1</v>
      </c>
      <c r="M15" s="6">
        <v>10</v>
      </c>
      <c r="N15" s="6" t="s">
        <v>70</v>
      </c>
    </row>
    <row r="16" ht="28" customHeight="1" spans="1:14">
      <c r="A16" s="8" t="s">
        <v>402</v>
      </c>
      <c r="B16" s="6" t="s">
        <v>184</v>
      </c>
      <c r="C16" s="6"/>
      <c r="D16" s="6" t="s">
        <v>185</v>
      </c>
      <c r="E16" s="6"/>
      <c r="F16" s="6" t="s">
        <v>554</v>
      </c>
      <c r="G16" s="6"/>
      <c r="H16" s="6" t="s">
        <v>555</v>
      </c>
      <c r="I16" s="6" t="s">
        <v>555</v>
      </c>
      <c r="J16" s="6">
        <v>10</v>
      </c>
      <c r="K16" s="6" t="s">
        <v>553</v>
      </c>
      <c r="L16" s="14">
        <v>1</v>
      </c>
      <c r="M16" s="6">
        <v>10</v>
      </c>
      <c r="N16" s="6" t="s">
        <v>70</v>
      </c>
    </row>
    <row r="17" ht="28" customHeight="1" spans="1:14">
      <c r="A17" s="8" t="s">
        <v>402</v>
      </c>
      <c r="B17" s="6" t="s">
        <v>201</v>
      </c>
      <c r="C17" s="6"/>
      <c r="D17" s="6" t="s">
        <v>202</v>
      </c>
      <c r="E17" s="6"/>
      <c r="F17" s="6" t="s">
        <v>556</v>
      </c>
      <c r="G17" s="6"/>
      <c r="H17" s="6" t="s">
        <v>557</v>
      </c>
      <c r="I17" s="6" t="s">
        <v>557</v>
      </c>
      <c r="J17" s="6">
        <v>10</v>
      </c>
      <c r="K17" s="6" t="s">
        <v>558</v>
      </c>
      <c r="L17" s="14">
        <v>1</v>
      </c>
      <c r="M17" s="6">
        <v>10</v>
      </c>
      <c r="N17" s="6" t="s">
        <v>70</v>
      </c>
    </row>
    <row r="18" ht="28" customHeight="1" spans="1:14">
      <c r="A18" s="8" t="s">
        <v>402</v>
      </c>
      <c r="B18" s="6" t="s">
        <v>201</v>
      </c>
      <c r="C18" s="6"/>
      <c r="D18" s="6" t="s">
        <v>202</v>
      </c>
      <c r="E18" s="6"/>
      <c r="F18" s="6" t="s">
        <v>559</v>
      </c>
      <c r="G18" s="6"/>
      <c r="H18" s="6" t="s">
        <v>560</v>
      </c>
      <c r="I18" s="6" t="s">
        <v>560</v>
      </c>
      <c r="J18" s="6">
        <v>10</v>
      </c>
      <c r="K18" s="6" t="s">
        <v>558</v>
      </c>
      <c r="L18" s="14">
        <v>1</v>
      </c>
      <c r="M18" s="6">
        <v>10</v>
      </c>
      <c r="N18" s="6" t="s">
        <v>70</v>
      </c>
    </row>
    <row r="19" ht="28" customHeight="1" spans="1:14">
      <c r="A19" s="8" t="s">
        <v>402</v>
      </c>
      <c r="B19" s="6" t="s">
        <v>201</v>
      </c>
      <c r="C19" s="6"/>
      <c r="D19" s="6" t="s">
        <v>217</v>
      </c>
      <c r="E19" s="6"/>
      <c r="F19" s="6" t="s">
        <v>561</v>
      </c>
      <c r="G19" s="6"/>
      <c r="H19" s="6" t="s">
        <v>562</v>
      </c>
      <c r="I19" s="6">
        <v>0</v>
      </c>
      <c r="J19" s="6">
        <v>0</v>
      </c>
      <c r="K19" s="6" t="s">
        <v>69</v>
      </c>
      <c r="L19" s="6">
        <v>0</v>
      </c>
      <c r="M19" s="6">
        <v>0</v>
      </c>
      <c r="N19" s="6" t="s">
        <v>563</v>
      </c>
    </row>
    <row r="20" ht="28" customHeight="1" spans="1:14">
      <c r="A20" s="8" t="s">
        <v>402</v>
      </c>
      <c r="B20" s="6" t="s">
        <v>201</v>
      </c>
      <c r="C20" s="6"/>
      <c r="D20" s="6" t="s">
        <v>225</v>
      </c>
      <c r="E20" s="6"/>
      <c r="F20" s="6" t="s">
        <v>564</v>
      </c>
      <c r="G20" s="6"/>
      <c r="H20" s="6" t="s">
        <v>117</v>
      </c>
      <c r="I20" s="6">
        <v>83.01</v>
      </c>
      <c r="J20" s="6">
        <v>10</v>
      </c>
      <c r="K20" s="6" t="s">
        <v>69</v>
      </c>
      <c r="L20" s="14">
        <v>1.03</v>
      </c>
      <c r="M20" s="6">
        <v>10</v>
      </c>
      <c r="N20" s="6" t="s">
        <v>70</v>
      </c>
    </row>
    <row r="21" ht="28" customHeight="1" spans="1:14">
      <c r="A21" s="8" t="s">
        <v>402</v>
      </c>
      <c r="B21" s="6" t="s">
        <v>234</v>
      </c>
      <c r="C21" s="6"/>
      <c r="D21" s="6" t="s">
        <v>246</v>
      </c>
      <c r="E21" s="6"/>
      <c r="F21" s="6" t="s">
        <v>565</v>
      </c>
      <c r="G21" s="6"/>
      <c r="H21" s="6" t="s">
        <v>452</v>
      </c>
      <c r="I21" s="6" t="s">
        <v>452</v>
      </c>
      <c r="J21" s="6">
        <v>20</v>
      </c>
      <c r="K21" s="6" t="s">
        <v>41</v>
      </c>
      <c r="L21" s="14">
        <v>1</v>
      </c>
      <c r="M21" s="6">
        <v>20</v>
      </c>
      <c r="N21" s="6" t="s">
        <v>70</v>
      </c>
    </row>
    <row r="22" ht="28" customHeight="1" spans="1:14">
      <c r="A22" s="8" t="s">
        <v>402</v>
      </c>
      <c r="B22" s="6" t="s">
        <v>251</v>
      </c>
      <c r="C22" s="6"/>
      <c r="D22" s="6" t="s">
        <v>252</v>
      </c>
      <c r="E22" s="6"/>
      <c r="F22" s="6" t="s">
        <v>496</v>
      </c>
      <c r="G22" s="6"/>
      <c r="H22" s="6" t="s">
        <v>133</v>
      </c>
      <c r="I22" s="14">
        <v>0.9</v>
      </c>
      <c r="J22" s="6">
        <v>10</v>
      </c>
      <c r="K22" s="6" t="s">
        <v>69</v>
      </c>
      <c r="L22" s="14">
        <v>1.05</v>
      </c>
      <c r="M22" s="6">
        <v>10</v>
      </c>
      <c r="N22" s="6" t="s">
        <v>70</v>
      </c>
    </row>
    <row r="23" ht="18" hidden="1" customHeight="1" spans="1:14">
      <c r="A23" s="8"/>
      <c r="B23" s="8"/>
      <c r="C23" s="8"/>
      <c r="D23" s="8"/>
      <c r="E23" s="8"/>
      <c r="F23" s="8"/>
      <c r="G23" s="8"/>
      <c r="H23" s="8"/>
      <c r="I23" s="8"/>
      <c r="J23" s="8"/>
      <c r="K23" s="8"/>
      <c r="L23" s="8"/>
      <c r="M23" s="8"/>
      <c r="N23" s="8"/>
    </row>
    <row r="24" ht="28" customHeight="1" spans="1:14">
      <c r="A24" s="10" t="s">
        <v>150</v>
      </c>
      <c r="B24" s="10"/>
      <c r="C24" s="10"/>
      <c r="D24" s="10"/>
      <c r="E24" s="10"/>
      <c r="F24" s="10"/>
      <c r="G24" s="10"/>
      <c r="H24" s="10"/>
      <c r="I24" s="10"/>
      <c r="J24" s="10">
        <v>100</v>
      </c>
      <c r="K24" s="16"/>
      <c r="L24" s="16"/>
      <c r="M24" s="17">
        <v>88.3</v>
      </c>
      <c r="N24" s="4"/>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D19:E19"/>
    <mergeCell ref="F19:G19"/>
    <mergeCell ref="D20:E20"/>
    <mergeCell ref="F20:G20"/>
    <mergeCell ref="B21:C21"/>
    <mergeCell ref="D21:E21"/>
    <mergeCell ref="F21:G21"/>
    <mergeCell ref="B22:C22"/>
    <mergeCell ref="D22:E22"/>
    <mergeCell ref="F22:G22"/>
    <mergeCell ref="A23:N23"/>
    <mergeCell ref="A24:I24"/>
    <mergeCell ref="A15:A22"/>
    <mergeCell ref="A6:B9"/>
    <mergeCell ref="A12:B13"/>
    <mergeCell ref="B15:C16"/>
    <mergeCell ref="D15:E16"/>
    <mergeCell ref="B17:C20"/>
    <mergeCell ref="D17:E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opLeftCell="A5" workbookViewId="0">
      <selection activeCell="G9" sqref="G9:H9"/>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1" t="s">
        <v>19</v>
      </c>
      <c r="D5" s="21"/>
      <c r="E5" s="21"/>
      <c r="F5" s="21"/>
      <c r="G5" s="21"/>
      <c r="H5" s="21"/>
      <c r="I5" s="21"/>
      <c r="J5" s="21"/>
      <c r="K5" s="21"/>
      <c r="L5" s="21"/>
      <c r="M5" s="21"/>
      <c r="N5" s="21"/>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20" t="s">
        <v>49</v>
      </c>
      <c r="F8" s="20"/>
      <c r="G8" s="20">
        <v>2362</v>
      </c>
      <c r="H8" s="20"/>
      <c r="I8" s="20" t="s">
        <v>49</v>
      </c>
      <c r="J8" s="20"/>
      <c r="K8" s="20">
        <v>10</v>
      </c>
      <c r="L8" s="33">
        <v>0</v>
      </c>
      <c r="M8" s="34">
        <v>0</v>
      </c>
      <c r="N8" s="35"/>
    </row>
    <row r="9" ht="25" customHeight="1" spans="1:14">
      <c r="A9" s="22" t="s">
        <v>156</v>
      </c>
      <c r="B9" s="22"/>
      <c r="C9" s="23" t="s">
        <v>177</v>
      </c>
      <c r="D9" s="20"/>
      <c r="E9" s="20" t="s">
        <v>41</v>
      </c>
      <c r="F9" s="20"/>
      <c r="G9" s="20">
        <v>2362</v>
      </c>
      <c r="H9" s="20"/>
      <c r="I9" s="20">
        <v>0</v>
      </c>
      <c r="J9" s="20"/>
      <c r="K9" s="20">
        <v>10</v>
      </c>
      <c r="L9" s="33">
        <v>0</v>
      </c>
      <c r="M9" s="34">
        <v>0</v>
      </c>
      <c r="N9" s="35"/>
    </row>
    <row r="10" ht="25" customHeight="1" spans="1:14">
      <c r="A10" s="22" t="s">
        <v>156</v>
      </c>
      <c r="B10" s="22"/>
      <c r="C10" s="23" t="s">
        <v>164</v>
      </c>
      <c r="D10" s="20"/>
      <c r="E10" s="20" t="s">
        <v>41</v>
      </c>
      <c r="F10" s="20"/>
      <c r="G10" s="20" t="s">
        <v>49</v>
      </c>
      <c r="H10" s="20"/>
      <c r="I10" s="20" t="s">
        <v>41</v>
      </c>
      <c r="J10" s="20"/>
      <c r="K10" s="20" t="s">
        <v>41</v>
      </c>
      <c r="L10" s="33" t="s">
        <v>41</v>
      </c>
      <c r="M10" s="34" t="s">
        <v>41</v>
      </c>
      <c r="N10" s="35"/>
    </row>
    <row r="11" ht="25" customHeight="1" spans="1:14">
      <c r="A11" s="22" t="s">
        <v>156</v>
      </c>
      <c r="B11" s="22"/>
      <c r="C11" s="23" t="s">
        <v>165</v>
      </c>
      <c r="D11" s="20"/>
      <c r="E11" s="20" t="s">
        <v>41</v>
      </c>
      <c r="F11" s="20"/>
      <c r="G11" s="20" t="s">
        <v>49</v>
      </c>
      <c r="H11" s="20"/>
      <c r="I11" s="20" t="s">
        <v>41</v>
      </c>
      <c r="J11" s="20"/>
      <c r="K11" s="20" t="s">
        <v>41</v>
      </c>
      <c r="L11" s="33" t="s">
        <v>41</v>
      </c>
      <c r="M11" s="34" t="s">
        <v>41</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566</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55.25" customHeight="1" spans="1:14">
      <c r="A15" s="20"/>
      <c r="B15" s="20"/>
      <c r="C15" s="27" t="s">
        <v>567</v>
      </c>
      <c r="D15" s="27"/>
      <c r="E15" s="27"/>
      <c r="F15" s="27"/>
      <c r="G15" s="27"/>
      <c r="H15" s="27"/>
      <c r="I15" s="27" t="s">
        <v>566</v>
      </c>
      <c r="J15" s="27"/>
      <c r="K15" s="27"/>
      <c r="L15" s="27"/>
      <c r="M15" s="27"/>
      <c r="N15" s="27"/>
    </row>
    <row r="16" ht="30"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25" customHeight="1" spans="1:14">
      <c r="A17" s="28" t="s">
        <v>183</v>
      </c>
      <c r="B17" s="22" t="s">
        <v>184</v>
      </c>
      <c r="C17" s="22"/>
      <c r="D17" s="22" t="s">
        <v>185</v>
      </c>
      <c r="E17" s="22"/>
      <c r="F17" s="22" t="s">
        <v>568</v>
      </c>
      <c r="G17" s="22"/>
      <c r="H17" s="22" t="s">
        <v>569</v>
      </c>
      <c r="I17" s="22">
        <v>0</v>
      </c>
      <c r="J17" s="26">
        <v>7</v>
      </c>
      <c r="K17" s="26" t="s">
        <v>41</v>
      </c>
      <c r="L17" s="22">
        <v>0</v>
      </c>
      <c r="M17" s="22">
        <v>0</v>
      </c>
      <c r="N17" s="26" t="s">
        <v>570</v>
      </c>
    </row>
    <row r="18" ht="25" customHeight="1" spans="1:14">
      <c r="A18" s="28" t="s">
        <v>183</v>
      </c>
      <c r="B18" s="22" t="s">
        <v>184</v>
      </c>
      <c r="C18" s="22"/>
      <c r="D18" s="22" t="s">
        <v>196</v>
      </c>
      <c r="E18" s="22"/>
      <c r="F18" s="22" t="s">
        <v>128</v>
      </c>
      <c r="G18" s="22"/>
      <c r="H18" s="22" t="s">
        <v>277</v>
      </c>
      <c r="I18" s="22">
        <v>0</v>
      </c>
      <c r="J18" s="26">
        <v>7</v>
      </c>
      <c r="K18" s="26" t="s">
        <v>41</v>
      </c>
      <c r="L18" s="22">
        <v>0</v>
      </c>
      <c r="M18" s="22">
        <v>0</v>
      </c>
      <c r="N18" s="26" t="s">
        <v>570</v>
      </c>
    </row>
    <row r="19" ht="25" customHeight="1" spans="1:14">
      <c r="A19" s="28" t="s">
        <v>183</v>
      </c>
      <c r="B19" s="22" t="s">
        <v>184</v>
      </c>
      <c r="C19" s="22"/>
      <c r="D19" s="22" t="s">
        <v>199</v>
      </c>
      <c r="E19" s="22"/>
      <c r="F19" s="22" t="s">
        <v>276</v>
      </c>
      <c r="G19" s="22"/>
      <c r="H19" s="22" t="s">
        <v>277</v>
      </c>
      <c r="I19" s="22">
        <v>0</v>
      </c>
      <c r="J19" s="26">
        <v>6</v>
      </c>
      <c r="K19" s="26" t="s">
        <v>41</v>
      </c>
      <c r="L19" s="22">
        <v>0</v>
      </c>
      <c r="M19" s="22">
        <v>0</v>
      </c>
      <c r="N19" s="26" t="s">
        <v>570</v>
      </c>
    </row>
    <row r="20" ht="25" customHeight="1" spans="1:14">
      <c r="A20" s="28" t="s">
        <v>183</v>
      </c>
      <c r="B20" s="22" t="s">
        <v>201</v>
      </c>
      <c r="C20" s="22"/>
      <c r="D20" s="22" t="s">
        <v>202</v>
      </c>
      <c r="E20" s="22"/>
      <c r="F20" s="22" t="s">
        <v>571</v>
      </c>
      <c r="G20" s="22"/>
      <c r="H20" s="22" t="s">
        <v>445</v>
      </c>
      <c r="I20" s="22">
        <v>0</v>
      </c>
      <c r="J20" s="26">
        <v>3.5</v>
      </c>
      <c r="K20" s="26" t="s">
        <v>366</v>
      </c>
      <c r="L20" s="22">
        <v>0</v>
      </c>
      <c r="M20" s="22">
        <v>0</v>
      </c>
      <c r="N20" s="26" t="s">
        <v>570</v>
      </c>
    </row>
    <row r="21" ht="25" customHeight="1" spans="1:14">
      <c r="A21" s="28" t="s">
        <v>183</v>
      </c>
      <c r="B21" s="22" t="s">
        <v>201</v>
      </c>
      <c r="C21" s="22"/>
      <c r="D21" s="22" t="s">
        <v>202</v>
      </c>
      <c r="E21" s="22"/>
      <c r="F21" s="22" t="s">
        <v>572</v>
      </c>
      <c r="G21" s="22"/>
      <c r="H21" s="22" t="s">
        <v>573</v>
      </c>
      <c r="I21" s="22">
        <v>0</v>
      </c>
      <c r="J21" s="26">
        <v>3.5</v>
      </c>
      <c r="K21" s="26" t="s">
        <v>439</v>
      </c>
      <c r="L21" s="22">
        <v>0</v>
      </c>
      <c r="M21" s="22">
        <v>0</v>
      </c>
      <c r="N21" s="26" t="s">
        <v>570</v>
      </c>
    </row>
    <row r="22" ht="25" customHeight="1" spans="1:14">
      <c r="A22" s="28" t="s">
        <v>183</v>
      </c>
      <c r="B22" s="22" t="s">
        <v>201</v>
      </c>
      <c r="C22" s="22"/>
      <c r="D22" s="22" t="s">
        <v>202</v>
      </c>
      <c r="E22" s="22"/>
      <c r="F22" s="22" t="s">
        <v>574</v>
      </c>
      <c r="G22" s="22"/>
      <c r="H22" s="22" t="s">
        <v>575</v>
      </c>
      <c r="I22" s="22">
        <v>0</v>
      </c>
      <c r="J22" s="26">
        <v>3.5</v>
      </c>
      <c r="K22" s="26" t="s">
        <v>436</v>
      </c>
      <c r="L22" s="22">
        <v>0</v>
      </c>
      <c r="M22" s="22">
        <v>0</v>
      </c>
      <c r="N22" s="26" t="s">
        <v>570</v>
      </c>
    </row>
    <row r="23" ht="25" customHeight="1" spans="1:14">
      <c r="A23" s="28" t="s">
        <v>183</v>
      </c>
      <c r="B23" s="22" t="s">
        <v>201</v>
      </c>
      <c r="C23" s="22"/>
      <c r="D23" s="22" t="s">
        <v>202</v>
      </c>
      <c r="E23" s="22"/>
      <c r="F23" s="22" t="s">
        <v>576</v>
      </c>
      <c r="G23" s="22"/>
      <c r="H23" s="22" t="s">
        <v>577</v>
      </c>
      <c r="I23" s="22">
        <v>0</v>
      </c>
      <c r="J23" s="26">
        <v>3.5</v>
      </c>
      <c r="K23" s="26" t="s">
        <v>436</v>
      </c>
      <c r="L23" s="22">
        <v>0</v>
      </c>
      <c r="M23" s="22">
        <v>0</v>
      </c>
      <c r="N23" s="26" t="s">
        <v>570</v>
      </c>
    </row>
    <row r="24" ht="25" customHeight="1" spans="1:14">
      <c r="A24" s="28" t="s">
        <v>183</v>
      </c>
      <c r="B24" s="22" t="s">
        <v>201</v>
      </c>
      <c r="C24" s="22"/>
      <c r="D24" s="22" t="s">
        <v>202</v>
      </c>
      <c r="E24" s="22"/>
      <c r="F24" s="22" t="s">
        <v>578</v>
      </c>
      <c r="G24" s="22"/>
      <c r="H24" s="22" t="s">
        <v>579</v>
      </c>
      <c r="I24" s="22">
        <v>0</v>
      </c>
      <c r="J24" s="26">
        <v>3.5</v>
      </c>
      <c r="K24" s="26" t="s">
        <v>436</v>
      </c>
      <c r="L24" s="22">
        <v>0</v>
      </c>
      <c r="M24" s="22">
        <v>0</v>
      </c>
      <c r="N24" s="26" t="s">
        <v>570</v>
      </c>
    </row>
    <row r="25" ht="25" customHeight="1" spans="1:14">
      <c r="A25" s="28" t="s">
        <v>183</v>
      </c>
      <c r="B25" s="22" t="s">
        <v>201</v>
      </c>
      <c r="C25" s="22"/>
      <c r="D25" s="22" t="s">
        <v>202</v>
      </c>
      <c r="E25" s="22"/>
      <c r="F25" s="22" t="s">
        <v>580</v>
      </c>
      <c r="G25" s="22"/>
      <c r="H25" s="22" t="s">
        <v>581</v>
      </c>
      <c r="I25" s="22">
        <v>0</v>
      </c>
      <c r="J25" s="26">
        <v>3.5</v>
      </c>
      <c r="K25" s="26" t="s">
        <v>366</v>
      </c>
      <c r="L25" s="22">
        <v>0</v>
      </c>
      <c r="M25" s="22">
        <v>0</v>
      </c>
      <c r="N25" s="26" t="s">
        <v>570</v>
      </c>
    </row>
    <row r="26" ht="25" customHeight="1" spans="1:14">
      <c r="A26" s="28" t="s">
        <v>183</v>
      </c>
      <c r="B26" s="22" t="s">
        <v>201</v>
      </c>
      <c r="C26" s="22"/>
      <c r="D26" s="22" t="s">
        <v>202</v>
      </c>
      <c r="E26" s="22"/>
      <c r="F26" s="22" t="s">
        <v>582</v>
      </c>
      <c r="G26" s="22"/>
      <c r="H26" s="22" t="s">
        <v>445</v>
      </c>
      <c r="I26" s="22">
        <v>0</v>
      </c>
      <c r="J26" s="26">
        <v>3.5</v>
      </c>
      <c r="K26" s="26" t="s">
        <v>366</v>
      </c>
      <c r="L26" s="22">
        <v>0</v>
      </c>
      <c r="M26" s="22">
        <v>0</v>
      </c>
      <c r="N26" s="26" t="s">
        <v>570</v>
      </c>
    </row>
    <row r="27" ht="25" customHeight="1" spans="1:14">
      <c r="A27" s="28" t="s">
        <v>183</v>
      </c>
      <c r="B27" s="22" t="s">
        <v>201</v>
      </c>
      <c r="C27" s="22"/>
      <c r="D27" s="22" t="s">
        <v>217</v>
      </c>
      <c r="E27" s="22"/>
      <c r="F27" s="22" t="s">
        <v>583</v>
      </c>
      <c r="G27" s="22"/>
      <c r="H27" s="22" t="s">
        <v>584</v>
      </c>
      <c r="I27" s="22">
        <v>0</v>
      </c>
      <c r="J27" s="26">
        <v>3.5</v>
      </c>
      <c r="K27" s="26" t="s">
        <v>41</v>
      </c>
      <c r="L27" s="22">
        <v>0</v>
      </c>
      <c r="M27" s="22">
        <v>0</v>
      </c>
      <c r="N27" s="26" t="s">
        <v>570</v>
      </c>
    </row>
    <row r="28" ht="25" customHeight="1" spans="1:14">
      <c r="A28" s="28" t="s">
        <v>183</v>
      </c>
      <c r="B28" s="22" t="s">
        <v>201</v>
      </c>
      <c r="C28" s="22"/>
      <c r="D28" s="22" t="s">
        <v>217</v>
      </c>
      <c r="E28" s="22"/>
      <c r="F28" s="22" t="s">
        <v>585</v>
      </c>
      <c r="G28" s="22"/>
      <c r="H28" s="22" t="s">
        <v>343</v>
      </c>
      <c r="I28" s="22">
        <v>0</v>
      </c>
      <c r="J28" s="26">
        <v>3</v>
      </c>
      <c r="K28" s="26" t="s">
        <v>121</v>
      </c>
      <c r="L28" s="22">
        <v>0</v>
      </c>
      <c r="M28" s="22">
        <v>0</v>
      </c>
      <c r="N28" s="26" t="s">
        <v>570</v>
      </c>
    </row>
    <row r="29" ht="25" customHeight="1" spans="1:14">
      <c r="A29" s="28" t="s">
        <v>183</v>
      </c>
      <c r="B29" s="22" t="s">
        <v>201</v>
      </c>
      <c r="C29" s="22"/>
      <c r="D29" s="22" t="s">
        <v>217</v>
      </c>
      <c r="E29" s="22"/>
      <c r="F29" s="22" t="s">
        <v>586</v>
      </c>
      <c r="G29" s="22"/>
      <c r="H29" s="22" t="s">
        <v>587</v>
      </c>
      <c r="I29" s="22">
        <v>0</v>
      </c>
      <c r="J29" s="26">
        <v>3</v>
      </c>
      <c r="K29" s="26" t="s">
        <v>69</v>
      </c>
      <c r="L29" s="22">
        <v>0</v>
      </c>
      <c r="M29" s="22">
        <v>0</v>
      </c>
      <c r="N29" s="26" t="s">
        <v>570</v>
      </c>
    </row>
    <row r="30" ht="25" customHeight="1" spans="1:14">
      <c r="A30" s="28" t="s">
        <v>183</v>
      </c>
      <c r="B30" s="22" t="s">
        <v>201</v>
      </c>
      <c r="C30" s="22"/>
      <c r="D30" s="22" t="s">
        <v>225</v>
      </c>
      <c r="E30" s="22"/>
      <c r="F30" s="22" t="s">
        <v>374</v>
      </c>
      <c r="G30" s="22"/>
      <c r="H30" s="22" t="s">
        <v>587</v>
      </c>
      <c r="I30" s="22">
        <v>0</v>
      </c>
      <c r="J30" s="26">
        <v>3</v>
      </c>
      <c r="K30" s="26" t="s">
        <v>69</v>
      </c>
      <c r="L30" s="22">
        <v>0</v>
      </c>
      <c r="M30" s="22">
        <v>0</v>
      </c>
      <c r="N30" s="26" t="s">
        <v>570</v>
      </c>
    </row>
    <row r="31" ht="25" customHeight="1" spans="1:14">
      <c r="A31" s="28" t="s">
        <v>183</v>
      </c>
      <c r="B31" s="22" t="s">
        <v>201</v>
      </c>
      <c r="C31" s="22"/>
      <c r="D31" s="22" t="s">
        <v>225</v>
      </c>
      <c r="E31" s="22"/>
      <c r="F31" s="22" t="s">
        <v>373</v>
      </c>
      <c r="G31" s="22"/>
      <c r="H31" s="22" t="s">
        <v>587</v>
      </c>
      <c r="I31" s="22">
        <v>0</v>
      </c>
      <c r="J31" s="26">
        <v>3</v>
      </c>
      <c r="K31" s="26" t="s">
        <v>69</v>
      </c>
      <c r="L31" s="22">
        <v>0</v>
      </c>
      <c r="M31" s="22">
        <v>0</v>
      </c>
      <c r="N31" s="26" t="s">
        <v>570</v>
      </c>
    </row>
    <row r="32" ht="25" customHeight="1" spans="1:14">
      <c r="A32" s="28" t="s">
        <v>183</v>
      </c>
      <c r="B32" s="22" t="s">
        <v>234</v>
      </c>
      <c r="C32" s="22"/>
      <c r="D32" s="22" t="s">
        <v>332</v>
      </c>
      <c r="E32" s="22"/>
      <c r="F32" s="22" t="s">
        <v>588</v>
      </c>
      <c r="G32" s="22"/>
      <c r="H32" s="22" t="s">
        <v>73</v>
      </c>
      <c r="I32" s="22">
        <v>0</v>
      </c>
      <c r="J32" s="26">
        <v>3.5</v>
      </c>
      <c r="K32" s="26" t="s">
        <v>69</v>
      </c>
      <c r="L32" s="22">
        <v>0</v>
      </c>
      <c r="M32" s="22">
        <v>0</v>
      </c>
      <c r="N32" s="26" t="s">
        <v>570</v>
      </c>
    </row>
    <row r="33" ht="25" customHeight="1" spans="1:14">
      <c r="A33" s="28" t="s">
        <v>183</v>
      </c>
      <c r="B33" s="22" t="s">
        <v>234</v>
      </c>
      <c r="C33" s="22"/>
      <c r="D33" s="22" t="s">
        <v>332</v>
      </c>
      <c r="E33" s="22"/>
      <c r="F33" s="22" t="s">
        <v>589</v>
      </c>
      <c r="G33" s="22"/>
      <c r="H33" s="22" t="s">
        <v>73</v>
      </c>
      <c r="I33" s="22">
        <v>0</v>
      </c>
      <c r="J33" s="26">
        <v>3.5</v>
      </c>
      <c r="K33" s="26" t="s">
        <v>69</v>
      </c>
      <c r="L33" s="22">
        <v>0</v>
      </c>
      <c r="M33" s="22">
        <v>0</v>
      </c>
      <c r="N33" s="26" t="s">
        <v>570</v>
      </c>
    </row>
    <row r="34" ht="25" customHeight="1" spans="1:14">
      <c r="A34" s="28" t="s">
        <v>183</v>
      </c>
      <c r="B34" s="22" t="s">
        <v>234</v>
      </c>
      <c r="C34" s="22"/>
      <c r="D34" s="22" t="s">
        <v>235</v>
      </c>
      <c r="E34" s="22"/>
      <c r="F34" s="22" t="s">
        <v>378</v>
      </c>
      <c r="G34" s="22"/>
      <c r="H34" s="22" t="s">
        <v>337</v>
      </c>
      <c r="I34" s="22">
        <v>0</v>
      </c>
      <c r="J34" s="26">
        <v>3.5</v>
      </c>
      <c r="K34" s="26" t="s">
        <v>41</v>
      </c>
      <c r="L34" s="22">
        <v>0</v>
      </c>
      <c r="M34" s="22">
        <v>0</v>
      </c>
      <c r="N34" s="26" t="s">
        <v>570</v>
      </c>
    </row>
    <row r="35" ht="25" customHeight="1" spans="1:14">
      <c r="A35" s="28" t="s">
        <v>183</v>
      </c>
      <c r="B35" s="22" t="s">
        <v>234</v>
      </c>
      <c r="C35" s="22"/>
      <c r="D35" s="22" t="s">
        <v>235</v>
      </c>
      <c r="E35" s="22"/>
      <c r="F35" s="22" t="s">
        <v>377</v>
      </c>
      <c r="G35" s="22"/>
      <c r="H35" s="22" t="s">
        <v>248</v>
      </c>
      <c r="I35" s="22">
        <v>0</v>
      </c>
      <c r="J35" s="26">
        <v>3.5</v>
      </c>
      <c r="K35" s="26" t="s">
        <v>41</v>
      </c>
      <c r="L35" s="22">
        <v>0</v>
      </c>
      <c r="M35" s="22">
        <v>0</v>
      </c>
      <c r="N35" s="26" t="s">
        <v>570</v>
      </c>
    </row>
    <row r="36" ht="25" customHeight="1" spans="1:14">
      <c r="A36" s="28" t="s">
        <v>183</v>
      </c>
      <c r="B36" s="22" t="s">
        <v>234</v>
      </c>
      <c r="C36" s="22"/>
      <c r="D36" s="22" t="s">
        <v>246</v>
      </c>
      <c r="E36" s="22"/>
      <c r="F36" s="22" t="s">
        <v>590</v>
      </c>
      <c r="G36" s="22"/>
      <c r="H36" s="22" t="s">
        <v>380</v>
      </c>
      <c r="I36" s="22">
        <v>0</v>
      </c>
      <c r="J36" s="26">
        <v>3</v>
      </c>
      <c r="K36" s="26" t="s">
        <v>41</v>
      </c>
      <c r="L36" s="22">
        <v>0</v>
      </c>
      <c r="M36" s="22">
        <v>0</v>
      </c>
      <c r="N36" s="26" t="s">
        <v>570</v>
      </c>
    </row>
    <row r="37" ht="25" customHeight="1" spans="1:14">
      <c r="A37" s="28" t="s">
        <v>183</v>
      </c>
      <c r="B37" s="22" t="s">
        <v>234</v>
      </c>
      <c r="C37" s="22"/>
      <c r="D37" s="22" t="s">
        <v>246</v>
      </c>
      <c r="E37" s="22"/>
      <c r="F37" s="22" t="s">
        <v>591</v>
      </c>
      <c r="G37" s="22"/>
      <c r="H37" s="22" t="s">
        <v>380</v>
      </c>
      <c r="I37" s="22">
        <v>0</v>
      </c>
      <c r="J37" s="26">
        <v>3</v>
      </c>
      <c r="K37" s="26" t="s">
        <v>41</v>
      </c>
      <c r="L37" s="22">
        <v>0</v>
      </c>
      <c r="M37" s="22">
        <v>0</v>
      </c>
      <c r="N37" s="26" t="s">
        <v>570</v>
      </c>
    </row>
    <row r="38" ht="25" customHeight="1" spans="1:14">
      <c r="A38" s="28" t="s">
        <v>183</v>
      </c>
      <c r="B38" s="22" t="s">
        <v>251</v>
      </c>
      <c r="C38" s="22"/>
      <c r="D38" s="22" t="s">
        <v>252</v>
      </c>
      <c r="E38" s="22"/>
      <c r="F38" s="22" t="s">
        <v>544</v>
      </c>
      <c r="G38" s="22"/>
      <c r="H38" s="22" t="s">
        <v>562</v>
      </c>
      <c r="I38" s="22">
        <v>0</v>
      </c>
      <c r="J38" s="26">
        <v>10</v>
      </c>
      <c r="K38" s="26" t="s">
        <v>69</v>
      </c>
      <c r="L38" s="22">
        <v>0</v>
      </c>
      <c r="M38" s="22">
        <v>0</v>
      </c>
      <c r="N38" s="26" t="s">
        <v>570</v>
      </c>
    </row>
    <row r="39" ht="18" hidden="1" customHeight="1" spans="1:14">
      <c r="A39" s="30"/>
      <c r="B39" s="31"/>
      <c r="C39" s="31"/>
      <c r="D39" s="31"/>
      <c r="E39" s="31"/>
      <c r="F39" s="31"/>
      <c r="G39" s="31"/>
      <c r="H39" s="31"/>
      <c r="I39" s="31"/>
      <c r="J39" s="31"/>
      <c r="K39" s="31"/>
      <c r="L39" s="31"/>
      <c r="M39" s="31"/>
      <c r="N39" s="31"/>
    </row>
    <row r="40" ht="26.4" customHeight="1" spans="1:14">
      <c r="A40" s="20" t="s">
        <v>150</v>
      </c>
      <c r="B40" s="20"/>
      <c r="C40" s="20"/>
      <c r="D40" s="20"/>
      <c r="E40" s="20"/>
      <c r="F40" s="20"/>
      <c r="G40" s="20"/>
      <c r="H40" s="20"/>
      <c r="I40" s="20"/>
      <c r="J40" s="20">
        <v>100</v>
      </c>
      <c r="K40" s="36"/>
      <c r="L40" s="36"/>
      <c r="M40" s="37">
        <v>0</v>
      </c>
      <c r="N40" s="20"/>
    </row>
  </sheetData>
  <mergeCells count="8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B38:C38"/>
    <mergeCell ref="D38:E38"/>
    <mergeCell ref="F38:G38"/>
    <mergeCell ref="A39:N39"/>
    <mergeCell ref="A40:I40"/>
    <mergeCell ref="A17:A38"/>
    <mergeCell ref="A1:N3"/>
    <mergeCell ref="A8:B11"/>
    <mergeCell ref="A14:B15"/>
    <mergeCell ref="B17:C19"/>
    <mergeCell ref="B20:C31"/>
    <mergeCell ref="D20:E26"/>
    <mergeCell ref="D27:E29"/>
    <mergeCell ref="D30:E31"/>
    <mergeCell ref="B32:C37"/>
    <mergeCell ref="D32:E33"/>
    <mergeCell ref="D34:E35"/>
    <mergeCell ref="D36:E3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A1" sqref="$A1:$XFD1048576"/>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8" customHeight="1" spans="1:14">
      <c r="A3" s="4" t="s">
        <v>154</v>
      </c>
      <c r="B3" s="4"/>
      <c r="C3" s="5" t="s">
        <v>20</v>
      </c>
      <c r="D3" s="5"/>
      <c r="E3" s="5"/>
      <c r="F3" s="5"/>
      <c r="G3" s="5"/>
      <c r="H3" s="5"/>
      <c r="I3" s="5"/>
      <c r="J3" s="5"/>
      <c r="K3" s="5"/>
      <c r="L3" s="5"/>
      <c r="M3" s="5"/>
      <c r="N3" s="5"/>
    </row>
    <row r="4" ht="28" customHeight="1" spans="1:14">
      <c r="A4" s="4" t="s">
        <v>155</v>
      </c>
      <c r="B4" s="4"/>
      <c r="C4" s="5" t="s">
        <v>166</v>
      </c>
      <c r="D4" s="5"/>
      <c r="E4" s="5"/>
      <c r="F4" s="5"/>
      <c r="G4" s="5"/>
      <c r="H4" s="5"/>
      <c r="I4" s="4" t="s">
        <v>174</v>
      </c>
      <c r="J4" s="4"/>
      <c r="K4" s="4" t="s">
        <v>27</v>
      </c>
      <c r="L4" s="4"/>
      <c r="M4" s="4"/>
      <c r="N4" s="4"/>
    </row>
    <row r="5" ht="28" customHeight="1" spans="1:14">
      <c r="A5" s="4"/>
      <c r="B5" s="4"/>
      <c r="C5" s="4"/>
      <c r="D5" s="4"/>
      <c r="E5" s="4" t="s">
        <v>28</v>
      </c>
      <c r="F5" s="4"/>
      <c r="G5" s="4" t="s">
        <v>29</v>
      </c>
      <c r="H5" s="4"/>
      <c r="I5" s="4" t="s">
        <v>30</v>
      </c>
      <c r="J5" s="4"/>
      <c r="K5" s="4" t="s">
        <v>60</v>
      </c>
      <c r="L5" s="4" t="s">
        <v>175</v>
      </c>
      <c r="M5" s="6" t="s">
        <v>32</v>
      </c>
      <c r="N5" s="6"/>
    </row>
    <row r="6" ht="28" customHeight="1" spans="1:14">
      <c r="A6" s="6" t="s">
        <v>156</v>
      </c>
      <c r="B6" s="6"/>
      <c r="C6" s="4" t="s">
        <v>176</v>
      </c>
      <c r="D6" s="4"/>
      <c r="E6" s="4" t="s">
        <v>49</v>
      </c>
      <c r="F6" s="4"/>
      <c r="G6" s="4">
        <v>12126</v>
      </c>
      <c r="H6" s="4"/>
      <c r="I6" s="4">
        <v>10594.69</v>
      </c>
      <c r="J6" s="4"/>
      <c r="K6" s="4">
        <v>10</v>
      </c>
      <c r="L6" s="11">
        <f>I6/G6</f>
        <v>0.87371680686129</v>
      </c>
      <c r="M6" s="12">
        <v>8.73</v>
      </c>
      <c r="N6" s="12"/>
    </row>
    <row r="7" ht="28" customHeight="1" spans="1:14">
      <c r="A7" s="6" t="s">
        <v>156</v>
      </c>
      <c r="B7" s="6"/>
      <c r="C7" s="4" t="s">
        <v>177</v>
      </c>
      <c r="D7" s="4"/>
      <c r="E7" s="4">
        <v>0</v>
      </c>
      <c r="F7" s="4"/>
      <c r="G7" s="4">
        <v>12126</v>
      </c>
      <c r="H7" s="4"/>
      <c r="I7" s="4">
        <v>10594.69</v>
      </c>
      <c r="J7" s="4"/>
      <c r="K7" s="4">
        <v>10</v>
      </c>
      <c r="L7" s="11">
        <f>I7/G7</f>
        <v>0.87371680686129</v>
      </c>
      <c r="M7" s="12">
        <v>8.73</v>
      </c>
      <c r="N7" s="12"/>
    </row>
    <row r="8" ht="28" customHeight="1" spans="1:14">
      <c r="A8" s="6" t="s">
        <v>156</v>
      </c>
      <c r="B8" s="6"/>
      <c r="C8" s="4" t="s">
        <v>164</v>
      </c>
      <c r="D8" s="4"/>
      <c r="E8" s="4" t="s">
        <v>41</v>
      </c>
      <c r="F8" s="4"/>
      <c r="G8" s="4" t="s">
        <v>49</v>
      </c>
      <c r="H8" s="4"/>
      <c r="I8" s="4" t="s">
        <v>49</v>
      </c>
      <c r="J8" s="4"/>
      <c r="K8" s="4" t="s">
        <v>41</v>
      </c>
      <c r="L8" s="13" t="s">
        <v>41</v>
      </c>
      <c r="M8" s="12" t="s">
        <v>41</v>
      </c>
      <c r="N8" s="12"/>
    </row>
    <row r="9" ht="28" customHeight="1" spans="1:14">
      <c r="A9" s="6" t="s">
        <v>156</v>
      </c>
      <c r="B9" s="6"/>
      <c r="C9" s="4" t="s">
        <v>165</v>
      </c>
      <c r="D9" s="4"/>
      <c r="E9" s="4" t="s">
        <v>41</v>
      </c>
      <c r="F9" s="4"/>
      <c r="G9" s="4" t="s">
        <v>49</v>
      </c>
      <c r="H9" s="4"/>
      <c r="I9" s="4" t="s">
        <v>49</v>
      </c>
      <c r="J9" s="4"/>
      <c r="K9" s="4" t="s">
        <v>41</v>
      </c>
      <c r="L9" s="13" t="s">
        <v>41</v>
      </c>
      <c r="M9" s="12" t="s">
        <v>41</v>
      </c>
      <c r="N9" s="12"/>
    </row>
    <row r="10" ht="28" customHeight="1" spans="1:14">
      <c r="A10" s="6"/>
      <c r="B10" s="6"/>
      <c r="C10" s="6"/>
      <c r="D10" s="6"/>
      <c r="E10" s="6"/>
      <c r="F10" s="6"/>
      <c r="G10" s="6"/>
      <c r="H10" s="6"/>
      <c r="I10" s="6"/>
      <c r="J10" s="6"/>
      <c r="K10" s="6"/>
      <c r="L10" s="6"/>
      <c r="M10" s="6"/>
      <c r="N10" s="6"/>
    </row>
    <row r="11" ht="28" customHeight="1" spans="1:14">
      <c r="A11" s="6" t="s">
        <v>33</v>
      </c>
      <c r="B11" s="6"/>
      <c r="C11" s="6" t="s">
        <v>592</v>
      </c>
      <c r="D11" s="6"/>
      <c r="E11" s="6"/>
      <c r="F11" s="6"/>
      <c r="G11" s="6"/>
      <c r="H11" s="6"/>
      <c r="I11" s="6"/>
      <c r="J11" s="6"/>
      <c r="K11" s="6"/>
      <c r="L11" s="6"/>
      <c r="M11" s="6"/>
      <c r="N11" s="6"/>
    </row>
    <row r="12" ht="28" customHeight="1" spans="1:14">
      <c r="A12" s="4" t="s">
        <v>179</v>
      </c>
      <c r="B12" s="4"/>
      <c r="C12" s="4" t="s">
        <v>52</v>
      </c>
      <c r="D12" s="4"/>
      <c r="E12" s="4"/>
      <c r="F12" s="4"/>
      <c r="G12" s="4"/>
      <c r="H12" s="4"/>
      <c r="I12" s="4" t="s">
        <v>54</v>
      </c>
      <c r="J12" s="4"/>
      <c r="K12" s="4"/>
      <c r="L12" s="4"/>
      <c r="M12" s="4"/>
      <c r="N12" s="4"/>
    </row>
    <row r="13" ht="88" customHeight="1" spans="1:14">
      <c r="A13" s="4"/>
      <c r="B13" s="4"/>
      <c r="C13" s="7" t="s">
        <v>593</v>
      </c>
      <c r="D13" s="7"/>
      <c r="E13" s="7"/>
      <c r="F13" s="7"/>
      <c r="G13" s="7"/>
      <c r="H13" s="7"/>
      <c r="I13" s="7" t="s">
        <v>594</v>
      </c>
      <c r="J13" s="7"/>
      <c r="K13" s="7"/>
      <c r="L13" s="7"/>
      <c r="M13" s="7"/>
      <c r="N13" s="7"/>
    </row>
    <row r="14" ht="28"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8" customHeight="1" spans="1:14">
      <c r="A15" s="8" t="s">
        <v>402</v>
      </c>
      <c r="B15" s="6" t="s">
        <v>184</v>
      </c>
      <c r="C15" s="6"/>
      <c r="D15" s="6" t="s">
        <v>185</v>
      </c>
      <c r="E15" s="6"/>
      <c r="F15" s="6" t="s">
        <v>595</v>
      </c>
      <c r="G15" s="6"/>
      <c r="H15" s="6" t="s">
        <v>596</v>
      </c>
      <c r="I15" s="6" t="s">
        <v>596</v>
      </c>
      <c r="J15" s="6">
        <v>7</v>
      </c>
      <c r="K15" s="6" t="s">
        <v>41</v>
      </c>
      <c r="L15" s="14">
        <v>1</v>
      </c>
      <c r="M15" s="6">
        <v>7</v>
      </c>
      <c r="N15" s="6" t="s">
        <v>70</v>
      </c>
    </row>
    <row r="16" ht="28" customHeight="1" spans="1:14">
      <c r="A16" s="8" t="s">
        <v>402</v>
      </c>
      <c r="B16" s="6" t="s">
        <v>184</v>
      </c>
      <c r="C16" s="6"/>
      <c r="D16" s="6" t="s">
        <v>196</v>
      </c>
      <c r="E16" s="6"/>
      <c r="F16" s="6" t="s">
        <v>128</v>
      </c>
      <c r="G16" s="6"/>
      <c r="H16" s="6" t="s">
        <v>597</v>
      </c>
      <c r="I16" s="6" t="s">
        <v>597</v>
      </c>
      <c r="J16" s="6">
        <v>7</v>
      </c>
      <c r="K16" s="6" t="s">
        <v>41</v>
      </c>
      <c r="L16" s="14">
        <v>1</v>
      </c>
      <c r="M16" s="6">
        <v>7</v>
      </c>
      <c r="N16" s="6" t="s">
        <v>70</v>
      </c>
    </row>
    <row r="17" ht="28" customHeight="1" spans="1:14">
      <c r="A17" s="8" t="s">
        <v>402</v>
      </c>
      <c r="B17" s="6" t="s">
        <v>184</v>
      </c>
      <c r="C17" s="6"/>
      <c r="D17" s="6" t="s">
        <v>199</v>
      </c>
      <c r="E17" s="6"/>
      <c r="F17" s="6" t="s">
        <v>276</v>
      </c>
      <c r="G17" s="6"/>
      <c r="H17" s="6" t="s">
        <v>597</v>
      </c>
      <c r="I17" s="6" t="s">
        <v>597</v>
      </c>
      <c r="J17" s="6">
        <v>6</v>
      </c>
      <c r="K17" s="6" t="s">
        <v>41</v>
      </c>
      <c r="L17" s="14">
        <v>1</v>
      </c>
      <c r="M17" s="6">
        <v>6</v>
      </c>
      <c r="N17" s="6" t="s">
        <v>70</v>
      </c>
    </row>
    <row r="18" ht="28" customHeight="1" spans="1:14">
      <c r="A18" s="8" t="s">
        <v>402</v>
      </c>
      <c r="B18" s="6" t="s">
        <v>201</v>
      </c>
      <c r="C18" s="6"/>
      <c r="D18" s="6" t="s">
        <v>202</v>
      </c>
      <c r="E18" s="6"/>
      <c r="F18" s="6" t="s">
        <v>598</v>
      </c>
      <c r="G18" s="6"/>
      <c r="H18" s="6" t="s">
        <v>599</v>
      </c>
      <c r="I18" s="6">
        <f>6.09</f>
        <v>6.09</v>
      </c>
      <c r="J18" s="6">
        <v>6</v>
      </c>
      <c r="K18" s="6" t="s">
        <v>481</v>
      </c>
      <c r="L18" s="14">
        <v>1</v>
      </c>
      <c r="M18" s="6">
        <v>6</v>
      </c>
      <c r="N18" s="6" t="s">
        <v>70</v>
      </c>
    </row>
    <row r="19" ht="28" customHeight="1" spans="1:14">
      <c r="A19" s="8" t="s">
        <v>402</v>
      </c>
      <c r="B19" s="6" t="s">
        <v>201</v>
      </c>
      <c r="C19" s="6"/>
      <c r="D19" s="6" t="s">
        <v>202</v>
      </c>
      <c r="E19" s="6"/>
      <c r="F19" s="6" t="s">
        <v>600</v>
      </c>
      <c r="G19" s="6"/>
      <c r="H19" s="6" t="s">
        <v>601</v>
      </c>
      <c r="I19" s="6">
        <f>0.94</f>
        <v>0.94</v>
      </c>
      <c r="J19" s="6">
        <v>6</v>
      </c>
      <c r="K19" s="6" t="s">
        <v>481</v>
      </c>
      <c r="L19" s="14">
        <v>1</v>
      </c>
      <c r="M19" s="6">
        <v>6</v>
      </c>
      <c r="N19" s="6" t="s">
        <v>70</v>
      </c>
    </row>
    <row r="20" ht="28" customHeight="1" spans="1:14">
      <c r="A20" s="8" t="s">
        <v>402</v>
      </c>
      <c r="B20" s="6" t="s">
        <v>201</v>
      </c>
      <c r="C20" s="6"/>
      <c r="D20" s="6" t="s">
        <v>202</v>
      </c>
      <c r="E20" s="6"/>
      <c r="F20" s="6" t="s">
        <v>602</v>
      </c>
      <c r="G20" s="6"/>
      <c r="H20" s="6" t="s">
        <v>603</v>
      </c>
      <c r="I20" s="6">
        <f>13.57</f>
        <v>13.57</v>
      </c>
      <c r="J20" s="6">
        <v>6</v>
      </c>
      <c r="K20" s="6" t="s">
        <v>481</v>
      </c>
      <c r="L20" s="14">
        <v>1</v>
      </c>
      <c r="M20" s="6">
        <v>6</v>
      </c>
      <c r="N20" s="6" t="s">
        <v>70</v>
      </c>
    </row>
    <row r="21" ht="28" customHeight="1" spans="1:14">
      <c r="A21" s="8" t="s">
        <v>402</v>
      </c>
      <c r="B21" s="6" t="s">
        <v>201</v>
      </c>
      <c r="C21" s="6"/>
      <c r="D21" s="6" t="s">
        <v>217</v>
      </c>
      <c r="E21" s="6"/>
      <c r="F21" s="6" t="s">
        <v>369</v>
      </c>
      <c r="G21" s="6"/>
      <c r="H21" s="6" t="s">
        <v>562</v>
      </c>
      <c r="I21" s="6">
        <v>0</v>
      </c>
      <c r="J21" s="6">
        <v>6</v>
      </c>
      <c r="K21" s="6" t="s">
        <v>69</v>
      </c>
      <c r="L21" s="6">
        <v>0</v>
      </c>
      <c r="M21" s="6">
        <v>0</v>
      </c>
      <c r="N21" s="6" t="s">
        <v>604</v>
      </c>
    </row>
    <row r="22" ht="28" customHeight="1" spans="1:14">
      <c r="A22" s="8" t="s">
        <v>402</v>
      </c>
      <c r="B22" s="6" t="s">
        <v>201</v>
      </c>
      <c r="C22" s="6"/>
      <c r="D22" s="6" t="s">
        <v>225</v>
      </c>
      <c r="E22" s="6"/>
      <c r="F22" s="6" t="s">
        <v>589</v>
      </c>
      <c r="G22" s="6"/>
      <c r="H22" s="6" t="s">
        <v>117</v>
      </c>
      <c r="I22" s="15">
        <v>87</v>
      </c>
      <c r="J22" s="6">
        <v>6</v>
      </c>
      <c r="K22" s="6" t="s">
        <v>69</v>
      </c>
      <c r="L22" s="14">
        <v>1.08</v>
      </c>
      <c r="M22" s="6">
        <v>6</v>
      </c>
      <c r="N22" s="6" t="s">
        <v>70</v>
      </c>
    </row>
    <row r="23" ht="28" customHeight="1" spans="1:14">
      <c r="A23" s="8" t="s">
        <v>402</v>
      </c>
      <c r="B23" s="6" t="s">
        <v>201</v>
      </c>
      <c r="C23" s="6"/>
      <c r="D23" s="6" t="s">
        <v>225</v>
      </c>
      <c r="E23" s="6"/>
      <c r="F23" s="6" t="s">
        <v>374</v>
      </c>
      <c r="G23" s="6"/>
      <c r="H23" s="6" t="s">
        <v>117</v>
      </c>
      <c r="I23" s="15">
        <v>100</v>
      </c>
      <c r="J23" s="6">
        <v>5</v>
      </c>
      <c r="K23" s="6" t="s">
        <v>69</v>
      </c>
      <c r="L23" s="14">
        <v>1</v>
      </c>
      <c r="M23" s="6">
        <v>5</v>
      </c>
      <c r="N23" s="6" t="s">
        <v>70</v>
      </c>
    </row>
    <row r="24" ht="28" customHeight="1" spans="1:14">
      <c r="A24" s="8" t="s">
        <v>402</v>
      </c>
      <c r="B24" s="6" t="s">
        <v>201</v>
      </c>
      <c r="C24" s="6"/>
      <c r="D24" s="6" t="s">
        <v>225</v>
      </c>
      <c r="E24" s="6"/>
      <c r="F24" s="6" t="s">
        <v>605</v>
      </c>
      <c r="G24" s="6"/>
      <c r="H24" s="6" t="s">
        <v>606</v>
      </c>
      <c r="I24" s="6">
        <v>87</v>
      </c>
      <c r="J24" s="6">
        <v>5</v>
      </c>
      <c r="K24" s="6" t="s">
        <v>69</v>
      </c>
      <c r="L24" s="14">
        <v>1.24</v>
      </c>
      <c r="M24" s="6">
        <v>5</v>
      </c>
      <c r="N24" s="6" t="s">
        <v>70</v>
      </c>
    </row>
    <row r="25" ht="28" customHeight="1" spans="1:14">
      <c r="A25" s="8" t="s">
        <v>402</v>
      </c>
      <c r="B25" s="6" t="s">
        <v>234</v>
      </c>
      <c r="C25" s="6"/>
      <c r="D25" s="6" t="s">
        <v>332</v>
      </c>
      <c r="E25" s="6"/>
      <c r="F25" s="6" t="s">
        <v>607</v>
      </c>
      <c r="G25" s="6"/>
      <c r="H25" s="6" t="s">
        <v>608</v>
      </c>
      <c r="I25" s="6" t="s">
        <v>608</v>
      </c>
      <c r="J25" s="6">
        <v>7</v>
      </c>
      <c r="K25" s="6" t="s">
        <v>41</v>
      </c>
      <c r="L25" s="14">
        <v>1</v>
      </c>
      <c r="M25" s="6">
        <v>7</v>
      </c>
      <c r="N25" s="6" t="s">
        <v>70</v>
      </c>
    </row>
    <row r="26" ht="28" customHeight="1" spans="1:14">
      <c r="A26" s="8" t="s">
        <v>402</v>
      </c>
      <c r="B26" s="6" t="s">
        <v>234</v>
      </c>
      <c r="C26" s="6"/>
      <c r="D26" s="6" t="s">
        <v>235</v>
      </c>
      <c r="E26" s="6"/>
      <c r="F26" s="6" t="s">
        <v>609</v>
      </c>
      <c r="G26" s="6"/>
      <c r="H26" s="6" t="s">
        <v>380</v>
      </c>
      <c r="I26" s="6" t="s">
        <v>380</v>
      </c>
      <c r="J26" s="6">
        <v>7</v>
      </c>
      <c r="K26" s="6" t="s">
        <v>41</v>
      </c>
      <c r="L26" s="14">
        <v>1</v>
      </c>
      <c r="M26" s="6">
        <v>7</v>
      </c>
      <c r="N26" s="6" t="s">
        <v>70</v>
      </c>
    </row>
    <row r="27" ht="28" customHeight="1" spans="1:14">
      <c r="A27" s="8" t="s">
        <v>402</v>
      </c>
      <c r="B27" s="6" t="s">
        <v>234</v>
      </c>
      <c r="C27" s="6"/>
      <c r="D27" s="6" t="s">
        <v>246</v>
      </c>
      <c r="E27" s="6"/>
      <c r="F27" s="6" t="s">
        <v>610</v>
      </c>
      <c r="G27" s="6"/>
      <c r="H27" s="6" t="s">
        <v>611</v>
      </c>
      <c r="I27" s="6" t="s">
        <v>611</v>
      </c>
      <c r="J27" s="6">
        <v>6</v>
      </c>
      <c r="K27" s="6" t="s">
        <v>41</v>
      </c>
      <c r="L27" s="14">
        <v>1</v>
      </c>
      <c r="M27" s="6">
        <v>6</v>
      </c>
      <c r="N27" s="6" t="s">
        <v>70</v>
      </c>
    </row>
    <row r="28" ht="28" customHeight="1" spans="1:14">
      <c r="A28" s="8" t="s">
        <v>402</v>
      </c>
      <c r="B28" s="6" t="s">
        <v>251</v>
      </c>
      <c r="C28" s="6"/>
      <c r="D28" s="6" t="s">
        <v>252</v>
      </c>
      <c r="E28" s="6"/>
      <c r="F28" s="6" t="s">
        <v>612</v>
      </c>
      <c r="G28" s="6"/>
      <c r="H28" s="6" t="s">
        <v>133</v>
      </c>
      <c r="I28" s="6">
        <v>90</v>
      </c>
      <c r="J28" s="6">
        <v>10</v>
      </c>
      <c r="K28" s="6" t="s">
        <v>69</v>
      </c>
      <c r="L28" s="14">
        <v>1.05</v>
      </c>
      <c r="M28" s="6">
        <v>10</v>
      </c>
      <c r="N28" s="6" t="s">
        <v>70</v>
      </c>
    </row>
    <row r="29" ht="18" hidden="1" customHeight="1" spans="1:14">
      <c r="A29" s="8"/>
      <c r="B29" s="8"/>
      <c r="C29" s="8"/>
      <c r="D29" s="8"/>
      <c r="E29" s="8"/>
      <c r="F29" s="8"/>
      <c r="G29" s="8"/>
      <c r="H29" s="8"/>
      <c r="I29" s="8"/>
      <c r="J29" s="8"/>
      <c r="K29" s="8"/>
      <c r="L29" s="8"/>
      <c r="M29" s="8"/>
      <c r="N29" s="8"/>
    </row>
    <row r="30" ht="28" customHeight="1" spans="1:14">
      <c r="A30" s="10" t="s">
        <v>150</v>
      </c>
      <c r="B30" s="10"/>
      <c r="C30" s="10"/>
      <c r="D30" s="10"/>
      <c r="E30" s="10"/>
      <c r="F30" s="10"/>
      <c r="G30" s="10"/>
      <c r="H30" s="10"/>
      <c r="I30" s="10"/>
      <c r="J30" s="10">
        <v>100</v>
      </c>
      <c r="K30" s="16"/>
      <c r="L30" s="16"/>
      <c r="M30" s="17">
        <v>92.73</v>
      </c>
      <c r="N30" s="4"/>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D21:E21"/>
    <mergeCell ref="F21:G21"/>
    <mergeCell ref="F22:G22"/>
    <mergeCell ref="F23:G23"/>
    <mergeCell ref="F24:G24"/>
    <mergeCell ref="D25:E25"/>
    <mergeCell ref="F25:G25"/>
    <mergeCell ref="D26:E26"/>
    <mergeCell ref="F26:G26"/>
    <mergeCell ref="D27:E27"/>
    <mergeCell ref="F27:G27"/>
    <mergeCell ref="B28:C28"/>
    <mergeCell ref="D28:E28"/>
    <mergeCell ref="F28:G28"/>
    <mergeCell ref="A29:N29"/>
    <mergeCell ref="A30:I30"/>
    <mergeCell ref="A15:A28"/>
    <mergeCell ref="A6:B9"/>
    <mergeCell ref="A12:B13"/>
    <mergeCell ref="B15:C17"/>
    <mergeCell ref="B18:C24"/>
    <mergeCell ref="D18:E20"/>
    <mergeCell ref="D22:E24"/>
    <mergeCell ref="B25:C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M16" sqref="M16"/>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1" t="s">
        <v>21</v>
      </c>
      <c r="D5" s="21"/>
      <c r="E5" s="21"/>
      <c r="F5" s="21"/>
      <c r="G5" s="21"/>
      <c r="H5" s="21"/>
      <c r="I5" s="21"/>
      <c r="J5" s="21"/>
      <c r="K5" s="21"/>
      <c r="L5" s="21"/>
      <c r="M5" s="21"/>
      <c r="N5" s="21"/>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20" t="s">
        <v>49</v>
      </c>
      <c r="F8" s="20"/>
      <c r="G8" s="20">
        <v>1065</v>
      </c>
      <c r="H8" s="20"/>
      <c r="I8" s="20" t="s">
        <v>49</v>
      </c>
      <c r="J8" s="20"/>
      <c r="K8" s="20">
        <v>10</v>
      </c>
      <c r="L8" s="33">
        <v>0</v>
      </c>
      <c r="M8" s="34">
        <v>0</v>
      </c>
      <c r="N8" s="35"/>
    </row>
    <row r="9" ht="25" customHeight="1" spans="1:14">
      <c r="A9" s="22" t="s">
        <v>156</v>
      </c>
      <c r="B9" s="22"/>
      <c r="C9" s="23" t="s">
        <v>177</v>
      </c>
      <c r="D9" s="20"/>
      <c r="E9" s="20" t="s">
        <v>41</v>
      </c>
      <c r="F9" s="20"/>
      <c r="G9" s="20">
        <v>1065</v>
      </c>
      <c r="H9" s="20"/>
      <c r="I9" s="20">
        <v>0</v>
      </c>
      <c r="J9" s="20"/>
      <c r="K9" s="20">
        <v>10</v>
      </c>
      <c r="L9" s="33">
        <v>0</v>
      </c>
      <c r="M9" s="34">
        <v>0</v>
      </c>
      <c r="N9" s="35"/>
    </row>
    <row r="10" ht="25" customHeight="1" spans="1:14">
      <c r="A10" s="22" t="s">
        <v>156</v>
      </c>
      <c r="B10" s="22"/>
      <c r="C10" s="23" t="s">
        <v>164</v>
      </c>
      <c r="D10" s="20"/>
      <c r="E10" s="20" t="s">
        <v>41</v>
      </c>
      <c r="F10" s="20"/>
      <c r="G10" s="20" t="s">
        <v>49</v>
      </c>
      <c r="H10" s="20"/>
      <c r="I10" s="20" t="s">
        <v>41</v>
      </c>
      <c r="J10" s="20"/>
      <c r="K10" s="20" t="s">
        <v>41</v>
      </c>
      <c r="L10" s="33" t="s">
        <v>41</v>
      </c>
      <c r="M10" s="34" t="s">
        <v>41</v>
      </c>
      <c r="N10" s="35"/>
    </row>
    <row r="11" ht="25" customHeight="1" spans="1:14">
      <c r="A11" s="22" t="s">
        <v>156</v>
      </c>
      <c r="B11" s="22"/>
      <c r="C11" s="23" t="s">
        <v>165</v>
      </c>
      <c r="D11" s="20"/>
      <c r="E11" s="20" t="s">
        <v>41</v>
      </c>
      <c r="F11" s="20"/>
      <c r="G11" s="20" t="s">
        <v>49</v>
      </c>
      <c r="H11" s="20"/>
      <c r="I11" s="20" t="s">
        <v>41</v>
      </c>
      <c r="J11" s="20"/>
      <c r="K11" s="20" t="s">
        <v>41</v>
      </c>
      <c r="L11" s="33" t="s">
        <v>41</v>
      </c>
      <c r="M11" s="34" t="s">
        <v>41</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566</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55.25" customHeight="1" spans="1:14">
      <c r="A15" s="20"/>
      <c r="B15" s="20"/>
      <c r="C15" s="27" t="s">
        <v>613</v>
      </c>
      <c r="D15" s="27"/>
      <c r="E15" s="27"/>
      <c r="F15" s="27"/>
      <c r="G15" s="27"/>
      <c r="H15" s="27"/>
      <c r="I15" s="27" t="s">
        <v>614</v>
      </c>
      <c r="J15" s="27"/>
      <c r="K15" s="27"/>
      <c r="L15" s="27"/>
      <c r="M15" s="27"/>
      <c r="N15" s="27"/>
    </row>
    <row r="16" ht="30"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47.5" customHeight="1" spans="1:14">
      <c r="A17" s="28" t="s">
        <v>183</v>
      </c>
      <c r="B17" s="22" t="s">
        <v>184</v>
      </c>
      <c r="C17" s="22"/>
      <c r="D17" s="22" t="s">
        <v>185</v>
      </c>
      <c r="E17" s="22"/>
      <c r="F17" s="22" t="s">
        <v>615</v>
      </c>
      <c r="G17" s="22"/>
      <c r="H17" s="22" t="s">
        <v>596</v>
      </c>
      <c r="I17" s="22">
        <v>0</v>
      </c>
      <c r="J17" s="26">
        <v>7</v>
      </c>
      <c r="K17" s="26" t="s">
        <v>41</v>
      </c>
      <c r="L17" s="22">
        <v>0</v>
      </c>
      <c r="M17" s="22">
        <v>0</v>
      </c>
      <c r="N17" s="26" t="s">
        <v>570</v>
      </c>
    </row>
    <row r="18" ht="47.5" customHeight="1" spans="1:14">
      <c r="A18" s="28" t="s">
        <v>183</v>
      </c>
      <c r="B18" s="22" t="s">
        <v>184</v>
      </c>
      <c r="C18" s="22"/>
      <c r="D18" s="22" t="s">
        <v>196</v>
      </c>
      <c r="E18" s="22"/>
      <c r="F18" s="22" t="s">
        <v>128</v>
      </c>
      <c r="G18" s="22"/>
      <c r="H18" s="22" t="s">
        <v>616</v>
      </c>
      <c r="I18" s="22">
        <v>0</v>
      </c>
      <c r="J18" s="26">
        <v>7</v>
      </c>
      <c r="K18" s="26" t="s">
        <v>41</v>
      </c>
      <c r="L18" s="22">
        <v>0</v>
      </c>
      <c r="M18" s="22">
        <v>0</v>
      </c>
      <c r="N18" s="26" t="s">
        <v>570</v>
      </c>
    </row>
    <row r="19" ht="47.5" customHeight="1" spans="1:14">
      <c r="A19" s="28" t="s">
        <v>183</v>
      </c>
      <c r="B19" s="22" t="s">
        <v>184</v>
      </c>
      <c r="C19" s="22"/>
      <c r="D19" s="22" t="s">
        <v>199</v>
      </c>
      <c r="E19" s="22"/>
      <c r="F19" s="22" t="s">
        <v>200</v>
      </c>
      <c r="G19" s="22"/>
      <c r="H19" s="22" t="s">
        <v>616</v>
      </c>
      <c r="I19" s="22">
        <v>0</v>
      </c>
      <c r="J19" s="26">
        <v>6</v>
      </c>
      <c r="K19" s="26" t="s">
        <v>41</v>
      </c>
      <c r="L19" s="22">
        <v>0</v>
      </c>
      <c r="M19" s="22">
        <v>0</v>
      </c>
      <c r="N19" s="26" t="s">
        <v>570</v>
      </c>
    </row>
    <row r="20" ht="47.5" customHeight="1" spans="1:14">
      <c r="A20" s="28" t="s">
        <v>183</v>
      </c>
      <c r="B20" s="22" t="s">
        <v>201</v>
      </c>
      <c r="C20" s="22"/>
      <c r="D20" s="22" t="s">
        <v>202</v>
      </c>
      <c r="E20" s="22"/>
      <c r="F20" s="22" t="s">
        <v>617</v>
      </c>
      <c r="G20" s="22"/>
      <c r="H20" s="22" t="s">
        <v>618</v>
      </c>
      <c r="I20" s="22">
        <v>0</v>
      </c>
      <c r="J20" s="26">
        <v>6</v>
      </c>
      <c r="K20" s="26" t="s">
        <v>443</v>
      </c>
      <c r="L20" s="22">
        <v>0</v>
      </c>
      <c r="M20" s="22">
        <v>0</v>
      </c>
      <c r="N20" s="26" t="s">
        <v>570</v>
      </c>
    </row>
    <row r="21" ht="47.5" customHeight="1" spans="1:14">
      <c r="A21" s="28" t="s">
        <v>183</v>
      </c>
      <c r="B21" s="22" t="s">
        <v>201</v>
      </c>
      <c r="C21" s="22"/>
      <c r="D21" s="22" t="s">
        <v>202</v>
      </c>
      <c r="E21" s="22"/>
      <c r="F21" s="22" t="s">
        <v>619</v>
      </c>
      <c r="G21" s="22"/>
      <c r="H21" s="22" t="s">
        <v>620</v>
      </c>
      <c r="I21" s="22">
        <v>0</v>
      </c>
      <c r="J21" s="26">
        <v>6</v>
      </c>
      <c r="K21" s="26" t="s">
        <v>443</v>
      </c>
      <c r="L21" s="22">
        <v>0</v>
      </c>
      <c r="M21" s="22">
        <v>0</v>
      </c>
      <c r="N21" s="26" t="s">
        <v>570</v>
      </c>
    </row>
    <row r="22" ht="47.5" customHeight="1" spans="1:14">
      <c r="A22" s="28" t="s">
        <v>183</v>
      </c>
      <c r="B22" s="22" t="s">
        <v>201</v>
      </c>
      <c r="C22" s="22"/>
      <c r="D22" s="22" t="s">
        <v>202</v>
      </c>
      <c r="E22" s="22"/>
      <c r="F22" s="22" t="s">
        <v>621</v>
      </c>
      <c r="G22" s="22"/>
      <c r="H22" s="22" t="s">
        <v>622</v>
      </c>
      <c r="I22" s="22">
        <v>0</v>
      </c>
      <c r="J22" s="26">
        <v>6</v>
      </c>
      <c r="K22" s="26" t="s">
        <v>443</v>
      </c>
      <c r="L22" s="22">
        <v>0</v>
      </c>
      <c r="M22" s="22">
        <v>0</v>
      </c>
      <c r="N22" s="26" t="s">
        <v>570</v>
      </c>
    </row>
    <row r="23" ht="47.5" customHeight="1" spans="1:14">
      <c r="A23" s="28" t="s">
        <v>183</v>
      </c>
      <c r="B23" s="22" t="s">
        <v>201</v>
      </c>
      <c r="C23" s="22"/>
      <c r="D23" s="22" t="s">
        <v>202</v>
      </c>
      <c r="E23" s="22"/>
      <c r="F23" s="22" t="s">
        <v>623</v>
      </c>
      <c r="G23" s="22"/>
      <c r="H23" s="22" t="s">
        <v>624</v>
      </c>
      <c r="I23" s="22">
        <v>0</v>
      </c>
      <c r="J23" s="26">
        <v>6</v>
      </c>
      <c r="K23" s="26" t="s">
        <v>443</v>
      </c>
      <c r="L23" s="22">
        <v>0</v>
      </c>
      <c r="M23" s="22">
        <v>0</v>
      </c>
      <c r="N23" s="26" t="s">
        <v>570</v>
      </c>
    </row>
    <row r="24" ht="47.5" customHeight="1" spans="1:14">
      <c r="A24" s="28" t="s">
        <v>183</v>
      </c>
      <c r="B24" s="22" t="s">
        <v>201</v>
      </c>
      <c r="C24" s="22"/>
      <c r="D24" s="22" t="s">
        <v>217</v>
      </c>
      <c r="E24" s="22"/>
      <c r="F24" s="22" t="s">
        <v>625</v>
      </c>
      <c r="G24" s="22"/>
      <c r="H24" s="22" t="s">
        <v>73</v>
      </c>
      <c r="I24" s="22">
        <v>0</v>
      </c>
      <c r="J24" s="26">
        <v>6</v>
      </c>
      <c r="K24" s="26" t="s">
        <v>69</v>
      </c>
      <c r="L24" s="22">
        <v>0</v>
      </c>
      <c r="M24" s="22">
        <v>0</v>
      </c>
      <c r="N24" s="26" t="s">
        <v>570</v>
      </c>
    </row>
    <row r="25" ht="47.5" customHeight="1" spans="1:14">
      <c r="A25" s="28" t="s">
        <v>183</v>
      </c>
      <c r="B25" s="22" t="s">
        <v>201</v>
      </c>
      <c r="C25" s="22"/>
      <c r="D25" s="22" t="s">
        <v>217</v>
      </c>
      <c r="E25" s="22"/>
      <c r="F25" s="22" t="s">
        <v>626</v>
      </c>
      <c r="G25" s="22"/>
      <c r="H25" s="22" t="s">
        <v>627</v>
      </c>
      <c r="I25" s="22">
        <v>0</v>
      </c>
      <c r="J25" s="26">
        <v>5</v>
      </c>
      <c r="K25" s="26" t="s">
        <v>41</v>
      </c>
      <c r="L25" s="22">
        <v>0</v>
      </c>
      <c r="M25" s="22">
        <v>0</v>
      </c>
      <c r="N25" s="26" t="s">
        <v>570</v>
      </c>
    </row>
    <row r="26" ht="47.5" customHeight="1" spans="1:14">
      <c r="A26" s="28" t="s">
        <v>183</v>
      </c>
      <c r="B26" s="22" t="s">
        <v>201</v>
      </c>
      <c r="C26" s="22"/>
      <c r="D26" s="22" t="s">
        <v>225</v>
      </c>
      <c r="E26" s="22"/>
      <c r="F26" s="22" t="s">
        <v>450</v>
      </c>
      <c r="G26" s="22"/>
      <c r="H26" s="22" t="s">
        <v>73</v>
      </c>
      <c r="I26" s="22">
        <v>0</v>
      </c>
      <c r="J26" s="26">
        <v>5</v>
      </c>
      <c r="K26" s="26" t="s">
        <v>69</v>
      </c>
      <c r="L26" s="22">
        <v>0</v>
      </c>
      <c r="M26" s="22">
        <v>0</v>
      </c>
      <c r="N26" s="26" t="s">
        <v>570</v>
      </c>
    </row>
    <row r="27" ht="47.5" customHeight="1" spans="1:14">
      <c r="A27" s="28" t="s">
        <v>183</v>
      </c>
      <c r="B27" s="22" t="s">
        <v>234</v>
      </c>
      <c r="C27" s="22"/>
      <c r="D27" s="22" t="s">
        <v>332</v>
      </c>
      <c r="E27" s="22"/>
      <c r="F27" s="22" t="s">
        <v>628</v>
      </c>
      <c r="G27" s="22"/>
      <c r="H27" s="22" t="s">
        <v>391</v>
      </c>
      <c r="I27" s="22">
        <v>0</v>
      </c>
      <c r="J27" s="26">
        <v>7</v>
      </c>
      <c r="K27" s="26" t="s">
        <v>41</v>
      </c>
      <c r="L27" s="22">
        <v>0</v>
      </c>
      <c r="M27" s="22">
        <v>0</v>
      </c>
      <c r="N27" s="26" t="s">
        <v>570</v>
      </c>
    </row>
    <row r="28" ht="47.5" customHeight="1" spans="1:14">
      <c r="A28" s="28" t="s">
        <v>183</v>
      </c>
      <c r="B28" s="22" t="s">
        <v>234</v>
      </c>
      <c r="C28" s="22"/>
      <c r="D28" s="22" t="s">
        <v>235</v>
      </c>
      <c r="E28" s="22"/>
      <c r="F28" s="22" t="s">
        <v>629</v>
      </c>
      <c r="G28" s="22"/>
      <c r="H28" s="22" t="s">
        <v>248</v>
      </c>
      <c r="I28" s="22">
        <v>0</v>
      </c>
      <c r="J28" s="26">
        <v>7</v>
      </c>
      <c r="K28" s="26" t="s">
        <v>41</v>
      </c>
      <c r="L28" s="22">
        <v>0</v>
      </c>
      <c r="M28" s="22">
        <v>0</v>
      </c>
      <c r="N28" s="26" t="s">
        <v>570</v>
      </c>
    </row>
    <row r="29" ht="47.5" customHeight="1" spans="1:14">
      <c r="A29" s="28" t="s">
        <v>183</v>
      </c>
      <c r="B29" s="22" t="s">
        <v>234</v>
      </c>
      <c r="C29" s="22"/>
      <c r="D29" s="22" t="s">
        <v>246</v>
      </c>
      <c r="E29" s="22"/>
      <c r="F29" s="22" t="s">
        <v>630</v>
      </c>
      <c r="G29" s="22"/>
      <c r="H29" s="22" t="s">
        <v>391</v>
      </c>
      <c r="I29" s="22">
        <v>0</v>
      </c>
      <c r="J29" s="26">
        <v>6</v>
      </c>
      <c r="K29" s="26" t="s">
        <v>41</v>
      </c>
      <c r="L29" s="22">
        <v>0</v>
      </c>
      <c r="M29" s="22">
        <v>0</v>
      </c>
      <c r="N29" s="26" t="s">
        <v>570</v>
      </c>
    </row>
    <row r="30" ht="47.5" customHeight="1" spans="1:14">
      <c r="A30" s="28" t="s">
        <v>183</v>
      </c>
      <c r="B30" s="22" t="s">
        <v>251</v>
      </c>
      <c r="C30" s="22"/>
      <c r="D30" s="22" t="s">
        <v>252</v>
      </c>
      <c r="E30" s="22"/>
      <c r="F30" s="22" t="s">
        <v>525</v>
      </c>
      <c r="G30" s="22"/>
      <c r="H30" s="22" t="s">
        <v>562</v>
      </c>
      <c r="I30" s="22">
        <v>0</v>
      </c>
      <c r="J30" s="26">
        <v>10</v>
      </c>
      <c r="K30" s="26" t="s">
        <v>69</v>
      </c>
      <c r="L30" s="22">
        <v>0</v>
      </c>
      <c r="M30" s="22">
        <v>0</v>
      </c>
      <c r="N30" s="26" t="s">
        <v>570</v>
      </c>
    </row>
    <row r="31" ht="18" hidden="1" customHeight="1" spans="1:14">
      <c r="A31" s="30"/>
      <c r="B31" s="31"/>
      <c r="C31" s="31"/>
      <c r="D31" s="31"/>
      <c r="E31" s="31"/>
      <c r="F31" s="31"/>
      <c r="G31" s="31"/>
      <c r="H31" s="31"/>
      <c r="I31" s="31"/>
      <c r="J31" s="31"/>
      <c r="K31" s="31"/>
      <c r="L31" s="31"/>
      <c r="M31" s="31"/>
      <c r="N31" s="31"/>
    </row>
    <row r="32" ht="26.4" customHeight="1" spans="1:14">
      <c r="A32" s="20" t="s">
        <v>150</v>
      </c>
      <c r="B32" s="20"/>
      <c r="C32" s="20"/>
      <c r="D32" s="20"/>
      <c r="E32" s="20"/>
      <c r="F32" s="20"/>
      <c r="G32" s="20"/>
      <c r="H32" s="20"/>
      <c r="I32" s="20"/>
      <c r="J32" s="20">
        <v>100</v>
      </c>
      <c r="K32" s="36"/>
      <c r="L32" s="36"/>
      <c r="M32" s="37">
        <v>0</v>
      </c>
      <c r="N32" s="20"/>
    </row>
  </sheetData>
  <mergeCells count="7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D26:E26"/>
    <mergeCell ref="F26:G26"/>
    <mergeCell ref="D27:E27"/>
    <mergeCell ref="F27:G27"/>
    <mergeCell ref="D28:E28"/>
    <mergeCell ref="F28:G28"/>
    <mergeCell ref="D29:E29"/>
    <mergeCell ref="F29:G29"/>
    <mergeCell ref="B30:C30"/>
    <mergeCell ref="D30:E30"/>
    <mergeCell ref="F30:G30"/>
    <mergeCell ref="A31:N31"/>
    <mergeCell ref="A32:I32"/>
    <mergeCell ref="A17:A30"/>
    <mergeCell ref="A1:N3"/>
    <mergeCell ref="A8:B11"/>
    <mergeCell ref="A14:B15"/>
    <mergeCell ref="B17:C19"/>
    <mergeCell ref="B20:C26"/>
    <mergeCell ref="D20:E23"/>
    <mergeCell ref="D24:E25"/>
    <mergeCell ref="B27:C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8" workbookViewId="0">
      <selection activeCell="I15" sqref="I15:N15"/>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6.5333333333333"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1" t="s">
        <v>22</v>
      </c>
      <c r="D5" s="21"/>
      <c r="E5" s="21"/>
      <c r="F5" s="21"/>
      <c r="G5" s="21"/>
      <c r="H5" s="21"/>
      <c r="I5" s="21"/>
      <c r="J5" s="21"/>
      <c r="K5" s="21"/>
      <c r="L5" s="21"/>
      <c r="M5" s="21"/>
      <c r="N5" s="21"/>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20" t="s">
        <v>49</v>
      </c>
      <c r="F8" s="20"/>
      <c r="G8" s="20">
        <v>626</v>
      </c>
      <c r="H8" s="20"/>
      <c r="I8" s="20" t="s">
        <v>49</v>
      </c>
      <c r="J8" s="20"/>
      <c r="K8" s="20">
        <v>10</v>
      </c>
      <c r="L8" s="33">
        <v>0</v>
      </c>
      <c r="M8" s="34">
        <v>0</v>
      </c>
      <c r="N8" s="35"/>
    </row>
    <row r="9" ht="25" customHeight="1" spans="1:14">
      <c r="A9" s="22" t="s">
        <v>156</v>
      </c>
      <c r="B9" s="22"/>
      <c r="C9" s="23" t="s">
        <v>177</v>
      </c>
      <c r="D9" s="20"/>
      <c r="E9" s="20" t="s">
        <v>41</v>
      </c>
      <c r="F9" s="20"/>
      <c r="G9" s="20">
        <v>626</v>
      </c>
      <c r="H9" s="20"/>
      <c r="I9" s="20">
        <v>0</v>
      </c>
      <c r="J9" s="20"/>
      <c r="K9" s="20">
        <v>10</v>
      </c>
      <c r="L9" s="33">
        <v>0</v>
      </c>
      <c r="M9" s="34">
        <v>0</v>
      </c>
      <c r="N9" s="35"/>
    </row>
    <row r="10" ht="25" customHeight="1" spans="1:14">
      <c r="A10" s="22" t="s">
        <v>156</v>
      </c>
      <c r="B10" s="22"/>
      <c r="C10" s="23" t="s">
        <v>164</v>
      </c>
      <c r="D10" s="20"/>
      <c r="E10" s="20" t="s">
        <v>41</v>
      </c>
      <c r="F10" s="20"/>
      <c r="G10" s="20" t="s">
        <v>49</v>
      </c>
      <c r="H10" s="20"/>
      <c r="I10" s="20" t="s">
        <v>41</v>
      </c>
      <c r="J10" s="20"/>
      <c r="K10" s="20" t="s">
        <v>41</v>
      </c>
      <c r="L10" s="33" t="s">
        <v>41</v>
      </c>
      <c r="M10" s="34" t="s">
        <v>41</v>
      </c>
      <c r="N10" s="35"/>
    </row>
    <row r="11" ht="25" customHeight="1" spans="1:14">
      <c r="A11" s="22" t="s">
        <v>156</v>
      </c>
      <c r="B11" s="22"/>
      <c r="C11" s="23" t="s">
        <v>165</v>
      </c>
      <c r="D11" s="20"/>
      <c r="E11" s="20" t="s">
        <v>41</v>
      </c>
      <c r="F11" s="20"/>
      <c r="G11" s="20" t="s">
        <v>49</v>
      </c>
      <c r="H11" s="20"/>
      <c r="I11" s="20" t="s">
        <v>41</v>
      </c>
      <c r="J11" s="20"/>
      <c r="K11" s="20" t="s">
        <v>41</v>
      </c>
      <c r="L11" s="33" t="s">
        <v>41</v>
      </c>
      <c r="M11" s="34" t="s">
        <v>41</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566</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152" customHeight="1" spans="1:14">
      <c r="A15" s="20"/>
      <c r="B15" s="20"/>
      <c r="C15" s="27" t="s">
        <v>631</v>
      </c>
      <c r="D15" s="27"/>
      <c r="E15" s="27"/>
      <c r="F15" s="27"/>
      <c r="G15" s="27"/>
      <c r="H15" s="27"/>
      <c r="I15" s="27" t="s">
        <v>614</v>
      </c>
      <c r="J15" s="27"/>
      <c r="K15" s="27"/>
      <c r="L15" s="27"/>
      <c r="M15" s="27"/>
      <c r="N15" s="27"/>
    </row>
    <row r="16" ht="30"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25" customHeight="1" spans="1:14">
      <c r="A17" s="28" t="s">
        <v>183</v>
      </c>
      <c r="B17" s="22" t="s">
        <v>184</v>
      </c>
      <c r="C17" s="22"/>
      <c r="D17" s="22" t="s">
        <v>185</v>
      </c>
      <c r="E17" s="22"/>
      <c r="F17" s="22" t="s">
        <v>632</v>
      </c>
      <c r="G17" s="22"/>
      <c r="H17" s="22" t="s">
        <v>633</v>
      </c>
      <c r="I17" s="22">
        <v>0</v>
      </c>
      <c r="J17" s="26">
        <v>7</v>
      </c>
      <c r="K17" s="26" t="s">
        <v>41</v>
      </c>
      <c r="L17" s="22">
        <v>0</v>
      </c>
      <c r="M17" s="22">
        <v>0</v>
      </c>
      <c r="N17" s="26" t="s">
        <v>570</v>
      </c>
    </row>
    <row r="18" ht="25" customHeight="1" spans="1:14">
      <c r="A18" s="28" t="s">
        <v>183</v>
      </c>
      <c r="B18" s="22" t="s">
        <v>184</v>
      </c>
      <c r="C18" s="22"/>
      <c r="D18" s="22" t="s">
        <v>196</v>
      </c>
      <c r="E18" s="22"/>
      <c r="F18" s="22" t="s">
        <v>128</v>
      </c>
      <c r="G18" s="22"/>
      <c r="H18" s="22" t="s">
        <v>277</v>
      </c>
      <c r="I18" s="22">
        <v>0</v>
      </c>
      <c r="J18" s="26">
        <v>7</v>
      </c>
      <c r="K18" s="26" t="s">
        <v>41</v>
      </c>
      <c r="L18" s="22">
        <v>0</v>
      </c>
      <c r="M18" s="22">
        <v>0</v>
      </c>
      <c r="N18" s="26" t="s">
        <v>570</v>
      </c>
    </row>
    <row r="19" ht="25" customHeight="1" spans="1:14">
      <c r="A19" s="28" t="s">
        <v>183</v>
      </c>
      <c r="B19" s="22" t="s">
        <v>184</v>
      </c>
      <c r="C19" s="22"/>
      <c r="D19" s="22" t="s">
        <v>199</v>
      </c>
      <c r="E19" s="22"/>
      <c r="F19" s="22" t="s">
        <v>276</v>
      </c>
      <c r="G19" s="22"/>
      <c r="H19" s="22" t="s">
        <v>277</v>
      </c>
      <c r="I19" s="22">
        <v>0</v>
      </c>
      <c r="J19" s="26">
        <v>6</v>
      </c>
      <c r="K19" s="26" t="s">
        <v>41</v>
      </c>
      <c r="L19" s="22">
        <v>0</v>
      </c>
      <c r="M19" s="22">
        <v>0</v>
      </c>
      <c r="N19" s="26" t="s">
        <v>570</v>
      </c>
    </row>
    <row r="20" ht="25" customHeight="1" spans="1:14">
      <c r="A20" s="28" t="s">
        <v>183</v>
      </c>
      <c r="B20" s="22" t="s">
        <v>201</v>
      </c>
      <c r="C20" s="22"/>
      <c r="D20" s="22" t="s">
        <v>202</v>
      </c>
      <c r="E20" s="22"/>
      <c r="F20" s="22" t="s">
        <v>634</v>
      </c>
      <c r="G20" s="22"/>
      <c r="H20" s="22" t="s">
        <v>635</v>
      </c>
      <c r="I20" s="22">
        <v>0</v>
      </c>
      <c r="J20" s="26">
        <v>4.5</v>
      </c>
      <c r="K20" s="26" t="s">
        <v>636</v>
      </c>
      <c r="L20" s="22">
        <v>0</v>
      </c>
      <c r="M20" s="22">
        <v>0</v>
      </c>
      <c r="N20" s="26" t="s">
        <v>570</v>
      </c>
    </row>
    <row r="21" ht="25" customHeight="1" spans="1:14">
      <c r="A21" s="28" t="s">
        <v>183</v>
      </c>
      <c r="B21" s="22" t="s">
        <v>201</v>
      </c>
      <c r="C21" s="22"/>
      <c r="D21" s="22" t="s">
        <v>202</v>
      </c>
      <c r="E21" s="22"/>
      <c r="F21" s="22" t="s">
        <v>637</v>
      </c>
      <c r="G21" s="22"/>
      <c r="H21" s="22" t="s">
        <v>638</v>
      </c>
      <c r="I21" s="22">
        <v>0</v>
      </c>
      <c r="J21" s="26">
        <v>4.5</v>
      </c>
      <c r="K21" s="26" t="s">
        <v>639</v>
      </c>
      <c r="L21" s="22">
        <v>0</v>
      </c>
      <c r="M21" s="22">
        <v>0</v>
      </c>
      <c r="N21" s="26" t="s">
        <v>570</v>
      </c>
    </row>
    <row r="22" ht="25" customHeight="1" spans="1:14">
      <c r="A22" s="28" t="s">
        <v>183</v>
      </c>
      <c r="B22" s="22" t="s">
        <v>201</v>
      </c>
      <c r="C22" s="22"/>
      <c r="D22" s="22" t="s">
        <v>202</v>
      </c>
      <c r="E22" s="22"/>
      <c r="F22" s="22" t="s">
        <v>640</v>
      </c>
      <c r="G22" s="22"/>
      <c r="H22" s="22" t="s">
        <v>641</v>
      </c>
      <c r="I22" s="22">
        <v>0</v>
      </c>
      <c r="J22" s="26">
        <v>4.5</v>
      </c>
      <c r="K22" s="26" t="s">
        <v>97</v>
      </c>
      <c r="L22" s="22">
        <v>0</v>
      </c>
      <c r="M22" s="22">
        <v>0</v>
      </c>
      <c r="N22" s="26" t="s">
        <v>570</v>
      </c>
    </row>
    <row r="23" ht="25" customHeight="1" spans="1:14">
      <c r="A23" s="28" t="s">
        <v>183</v>
      </c>
      <c r="B23" s="22" t="s">
        <v>201</v>
      </c>
      <c r="C23" s="22"/>
      <c r="D23" s="22" t="s">
        <v>202</v>
      </c>
      <c r="E23" s="22"/>
      <c r="F23" s="22" t="s">
        <v>642</v>
      </c>
      <c r="G23" s="22"/>
      <c r="H23" s="22" t="s">
        <v>643</v>
      </c>
      <c r="I23" s="22">
        <v>0</v>
      </c>
      <c r="J23" s="26">
        <v>4.5</v>
      </c>
      <c r="K23" s="26" t="s">
        <v>97</v>
      </c>
      <c r="L23" s="22">
        <v>0</v>
      </c>
      <c r="M23" s="22">
        <v>0</v>
      </c>
      <c r="N23" s="26" t="s">
        <v>570</v>
      </c>
    </row>
    <row r="24" ht="25" customHeight="1" spans="1:14">
      <c r="A24" s="28" t="s">
        <v>183</v>
      </c>
      <c r="B24" s="22" t="s">
        <v>201</v>
      </c>
      <c r="C24" s="22"/>
      <c r="D24" s="22" t="s">
        <v>202</v>
      </c>
      <c r="E24" s="22"/>
      <c r="F24" s="22" t="s">
        <v>644</v>
      </c>
      <c r="G24" s="22"/>
      <c r="H24" s="22" t="s">
        <v>643</v>
      </c>
      <c r="I24" s="22">
        <v>0</v>
      </c>
      <c r="J24" s="26">
        <v>4.5</v>
      </c>
      <c r="K24" s="26" t="s">
        <v>97</v>
      </c>
      <c r="L24" s="22">
        <v>0</v>
      </c>
      <c r="M24" s="22">
        <v>0</v>
      </c>
      <c r="N24" s="26" t="s">
        <v>570</v>
      </c>
    </row>
    <row r="25" ht="25" customHeight="1" spans="1:14">
      <c r="A25" s="28" t="s">
        <v>183</v>
      </c>
      <c r="B25" s="22" t="s">
        <v>201</v>
      </c>
      <c r="C25" s="22"/>
      <c r="D25" s="22" t="s">
        <v>217</v>
      </c>
      <c r="E25" s="22"/>
      <c r="F25" s="22" t="s">
        <v>645</v>
      </c>
      <c r="G25" s="22"/>
      <c r="H25" s="29" t="s">
        <v>646</v>
      </c>
      <c r="I25" s="22">
        <v>0</v>
      </c>
      <c r="J25" s="26">
        <v>4.5</v>
      </c>
      <c r="K25" s="26" t="s">
        <v>69</v>
      </c>
      <c r="L25" s="22">
        <v>0</v>
      </c>
      <c r="M25" s="22">
        <v>0</v>
      </c>
      <c r="N25" s="26" t="s">
        <v>570</v>
      </c>
    </row>
    <row r="26" ht="25" customHeight="1" spans="1:14">
      <c r="A26" s="28" t="s">
        <v>183</v>
      </c>
      <c r="B26" s="22" t="s">
        <v>201</v>
      </c>
      <c r="C26" s="22"/>
      <c r="D26" s="22" t="s">
        <v>217</v>
      </c>
      <c r="E26" s="22"/>
      <c r="F26" s="22" t="s">
        <v>647</v>
      </c>
      <c r="G26" s="22"/>
      <c r="H26" s="29" t="s">
        <v>73</v>
      </c>
      <c r="I26" s="22">
        <v>0</v>
      </c>
      <c r="J26" s="26">
        <v>4.5</v>
      </c>
      <c r="K26" s="26" t="s">
        <v>69</v>
      </c>
      <c r="L26" s="22">
        <v>0</v>
      </c>
      <c r="M26" s="22">
        <v>0</v>
      </c>
      <c r="N26" s="26" t="s">
        <v>570</v>
      </c>
    </row>
    <row r="27" ht="25" customHeight="1" spans="1:14">
      <c r="A27" s="28" t="s">
        <v>183</v>
      </c>
      <c r="B27" s="22" t="s">
        <v>201</v>
      </c>
      <c r="C27" s="22"/>
      <c r="D27" s="22" t="s">
        <v>225</v>
      </c>
      <c r="E27" s="22"/>
      <c r="F27" s="22" t="s">
        <v>648</v>
      </c>
      <c r="G27" s="22"/>
      <c r="H27" s="29" t="s">
        <v>649</v>
      </c>
      <c r="I27" s="22">
        <v>0</v>
      </c>
      <c r="J27" s="26">
        <v>4.5</v>
      </c>
      <c r="K27" s="26" t="s">
        <v>69</v>
      </c>
      <c r="L27" s="22">
        <v>0</v>
      </c>
      <c r="M27" s="22">
        <v>0</v>
      </c>
      <c r="N27" s="26" t="s">
        <v>570</v>
      </c>
    </row>
    <row r="28" ht="25" customHeight="1" spans="1:14">
      <c r="A28" s="28" t="s">
        <v>183</v>
      </c>
      <c r="B28" s="22" t="s">
        <v>201</v>
      </c>
      <c r="C28" s="22"/>
      <c r="D28" s="22" t="s">
        <v>225</v>
      </c>
      <c r="E28" s="22"/>
      <c r="F28" s="22" t="s">
        <v>589</v>
      </c>
      <c r="G28" s="22"/>
      <c r="H28" s="29" t="s">
        <v>650</v>
      </c>
      <c r="I28" s="22">
        <v>0</v>
      </c>
      <c r="J28" s="26">
        <v>4</v>
      </c>
      <c r="K28" s="26" t="s">
        <v>69</v>
      </c>
      <c r="L28" s="22">
        <v>0</v>
      </c>
      <c r="M28" s="22">
        <v>0</v>
      </c>
      <c r="N28" s="26" t="s">
        <v>570</v>
      </c>
    </row>
    <row r="29" ht="25" customHeight="1" spans="1:14">
      <c r="A29" s="28" t="s">
        <v>183</v>
      </c>
      <c r="B29" s="22" t="s">
        <v>234</v>
      </c>
      <c r="C29" s="22"/>
      <c r="D29" s="22" t="s">
        <v>332</v>
      </c>
      <c r="E29" s="22"/>
      <c r="F29" s="22"/>
      <c r="G29" s="22"/>
      <c r="H29" s="22"/>
      <c r="I29" s="22"/>
      <c r="J29" s="26"/>
      <c r="K29" s="26"/>
      <c r="L29" s="22"/>
      <c r="M29" s="22"/>
      <c r="N29" s="26"/>
    </row>
    <row r="30" ht="25" customHeight="1" spans="1:14">
      <c r="A30" s="28" t="s">
        <v>183</v>
      </c>
      <c r="B30" s="22" t="s">
        <v>234</v>
      </c>
      <c r="C30" s="22"/>
      <c r="D30" s="22" t="s">
        <v>332</v>
      </c>
      <c r="E30" s="22"/>
      <c r="F30" s="22"/>
      <c r="G30" s="22"/>
      <c r="H30" s="22"/>
      <c r="I30" s="22"/>
      <c r="J30" s="26"/>
      <c r="K30" s="26"/>
      <c r="L30" s="22"/>
      <c r="M30" s="22"/>
      <c r="N30" s="26"/>
    </row>
    <row r="31" ht="25" customHeight="1" spans="1:14">
      <c r="A31" s="28" t="s">
        <v>183</v>
      </c>
      <c r="B31" s="22" t="s">
        <v>234</v>
      </c>
      <c r="C31" s="22"/>
      <c r="D31" s="22" t="s">
        <v>235</v>
      </c>
      <c r="E31" s="22"/>
      <c r="F31" s="22" t="s">
        <v>651</v>
      </c>
      <c r="G31" s="22"/>
      <c r="H31" s="22" t="s">
        <v>477</v>
      </c>
      <c r="I31" s="22">
        <v>0</v>
      </c>
      <c r="J31" s="26">
        <v>7</v>
      </c>
      <c r="K31" s="26" t="s">
        <v>41</v>
      </c>
      <c r="L31" s="22">
        <v>0</v>
      </c>
      <c r="M31" s="22">
        <v>0</v>
      </c>
      <c r="N31" s="26" t="s">
        <v>570</v>
      </c>
    </row>
    <row r="32" ht="37" customHeight="1" spans="1:14">
      <c r="A32" s="28" t="s">
        <v>183</v>
      </c>
      <c r="B32" s="22" t="s">
        <v>234</v>
      </c>
      <c r="C32" s="22"/>
      <c r="D32" s="22" t="s">
        <v>235</v>
      </c>
      <c r="E32" s="22"/>
      <c r="F32" s="22" t="s">
        <v>652</v>
      </c>
      <c r="G32" s="22"/>
      <c r="H32" s="22" t="s">
        <v>653</v>
      </c>
      <c r="I32" s="22">
        <v>0</v>
      </c>
      <c r="J32" s="26">
        <v>7</v>
      </c>
      <c r="K32" s="26" t="s">
        <v>41</v>
      </c>
      <c r="L32" s="22">
        <v>0</v>
      </c>
      <c r="M32" s="22">
        <v>0</v>
      </c>
      <c r="N32" s="26" t="s">
        <v>570</v>
      </c>
    </row>
    <row r="33" ht="25" customHeight="1" spans="1:14">
      <c r="A33" s="28" t="s">
        <v>183</v>
      </c>
      <c r="B33" s="22" t="s">
        <v>234</v>
      </c>
      <c r="C33" s="22"/>
      <c r="D33" s="22" t="s">
        <v>246</v>
      </c>
      <c r="E33" s="22"/>
      <c r="F33" s="22" t="s">
        <v>654</v>
      </c>
      <c r="G33" s="22"/>
      <c r="H33" s="22" t="s">
        <v>655</v>
      </c>
      <c r="I33" s="22">
        <v>0</v>
      </c>
      <c r="J33" s="26">
        <v>6</v>
      </c>
      <c r="K33" s="26" t="s">
        <v>41</v>
      </c>
      <c r="L33" s="22">
        <v>0</v>
      </c>
      <c r="M33" s="22">
        <v>0</v>
      </c>
      <c r="N33" s="26" t="s">
        <v>570</v>
      </c>
    </row>
    <row r="34" ht="25" customHeight="1" spans="1:14">
      <c r="A34" s="28" t="s">
        <v>183</v>
      </c>
      <c r="B34" s="22" t="s">
        <v>251</v>
      </c>
      <c r="C34" s="22"/>
      <c r="D34" s="22" t="s">
        <v>252</v>
      </c>
      <c r="E34" s="22"/>
      <c r="F34" s="22" t="s">
        <v>656</v>
      </c>
      <c r="G34" s="22"/>
      <c r="H34" s="29" t="s">
        <v>646</v>
      </c>
      <c r="I34" s="22">
        <v>0</v>
      </c>
      <c r="J34" s="26">
        <v>10</v>
      </c>
      <c r="K34" s="26" t="s">
        <v>69</v>
      </c>
      <c r="L34" s="22">
        <v>0</v>
      </c>
      <c r="M34" s="22">
        <v>0</v>
      </c>
      <c r="N34" s="26" t="s">
        <v>570</v>
      </c>
    </row>
    <row r="35" ht="18" hidden="1" customHeight="1" spans="1:14">
      <c r="A35" s="30"/>
      <c r="B35" s="31"/>
      <c r="C35" s="31"/>
      <c r="D35" s="31"/>
      <c r="E35" s="31"/>
      <c r="F35" s="31"/>
      <c r="G35" s="31"/>
      <c r="H35" s="31"/>
      <c r="I35" s="31"/>
      <c r="J35" s="31"/>
      <c r="K35" s="31"/>
      <c r="L35" s="31"/>
      <c r="M35" s="31"/>
      <c r="N35" s="31"/>
    </row>
    <row r="36" ht="26.4" customHeight="1" spans="1:14">
      <c r="A36" s="20" t="s">
        <v>150</v>
      </c>
      <c r="B36" s="20"/>
      <c r="C36" s="20"/>
      <c r="D36" s="20"/>
      <c r="E36" s="20"/>
      <c r="F36" s="20"/>
      <c r="G36" s="20"/>
      <c r="H36" s="20"/>
      <c r="I36" s="20"/>
      <c r="J36" s="20">
        <v>100</v>
      </c>
      <c r="K36" s="36"/>
      <c r="L36" s="36"/>
      <c r="M36" s="37">
        <v>0</v>
      </c>
      <c r="N36" s="20"/>
    </row>
  </sheetData>
  <mergeCells count="81">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D33:E33"/>
    <mergeCell ref="F33:G33"/>
    <mergeCell ref="B34:C34"/>
    <mergeCell ref="D34:E34"/>
    <mergeCell ref="F34:G34"/>
    <mergeCell ref="A35:N35"/>
    <mergeCell ref="A36:I36"/>
    <mergeCell ref="A17:A34"/>
    <mergeCell ref="A1:N3"/>
    <mergeCell ref="A8:B11"/>
    <mergeCell ref="A14:B15"/>
    <mergeCell ref="B17:C19"/>
    <mergeCell ref="B20:C28"/>
    <mergeCell ref="D20:E24"/>
    <mergeCell ref="D25:E26"/>
    <mergeCell ref="D27:E28"/>
    <mergeCell ref="B29:C33"/>
    <mergeCell ref="D29:E30"/>
    <mergeCell ref="D31:E3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7" workbookViewId="0">
      <selection activeCell="I31" sqref="I31"/>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173</v>
      </c>
      <c r="B1" s="2"/>
      <c r="C1" s="2"/>
      <c r="D1" s="2"/>
      <c r="E1" s="2"/>
      <c r="F1" s="2"/>
      <c r="G1" s="2"/>
      <c r="H1" s="2"/>
      <c r="I1" s="2"/>
      <c r="J1" s="2"/>
      <c r="K1" s="2"/>
      <c r="L1" s="2"/>
      <c r="M1" s="2"/>
      <c r="N1" s="2"/>
    </row>
    <row r="2" ht="15" customHeight="1" spans="1:14">
      <c r="A2" s="3" t="s">
        <v>657</v>
      </c>
      <c r="B2" s="3"/>
      <c r="C2" s="3"/>
      <c r="D2" s="3"/>
      <c r="E2" s="3"/>
      <c r="F2" s="3"/>
      <c r="G2" s="3"/>
      <c r="H2" s="3"/>
      <c r="I2" s="3"/>
      <c r="J2" s="3"/>
      <c r="K2" s="3"/>
      <c r="L2" s="3"/>
      <c r="M2" s="3"/>
      <c r="N2" s="3"/>
    </row>
    <row r="3" ht="28" customHeight="1" spans="1:14">
      <c r="A3" s="4" t="s">
        <v>154</v>
      </c>
      <c r="B3" s="4"/>
      <c r="C3" s="5" t="s">
        <v>23</v>
      </c>
      <c r="D3" s="5"/>
      <c r="E3" s="5"/>
      <c r="F3" s="5"/>
      <c r="G3" s="5"/>
      <c r="H3" s="5"/>
      <c r="I3" s="5"/>
      <c r="J3" s="5"/>
      <c r="K3" s="5"/>
      <c r="L3" s="5"/>
      <c r="M3" s="5"/>
      <c r="N3" s="5"/>
    </row>
    <row r="4" ht="28" customHeight="1" spans="1:14">
      <c r="A4" s="4" t="s">
        <v>155</v>
      </c>
      <c r="B4" s="4"/>
      <c r="C4" s="5" t="s">
        <v>166</v>
      </c>
      <c r="D4" s="5"/>
      <c r="E4" s="5"/>
      <c r="F4" s="5"/>
      <c r="G4" s="5"/>
      <c r="H4" s="5"/>
      <c r="I4" s="4" t="s">
        <v>174</v>
      </c>
      <c r="J4" s="4"/>
      <c r="K4" s="4" t="s">
        <v>27</v>
      </c>
      <c r="L4" s="4"/>
      <c r="M4" s="4"/>
      <c r="N4" s="4"/>
    </row>
    <row r="5" ht="28" customHeight="1" spans="1:14">
      <c r="A5" s="4"/>
      <c r="B5" s="4"/>
      <c r="C5" s="4"/>
      <c r="D5" s="4"/>
      <c r="E5" s="4" t="s">
        <v>28</v>
      </c>
      <c r="F5" s="4"/>
      <c r="G5" s="4" t="s">
        <v>29</v>
      </c>
      <c r="H5" s="4"/>
      <c r="I5" s="4" t="s">
        <v>30</v>
      </c>
      <c r="J5" s="4"/>
      <c r="K5" s="4" t="s">
        <v>60</v>
      </c>
      <c r="L5" s="4" t="s">
        <v>175</v>
      </c>
      <c r="M5" s="6" t="s">
        <v>32</v>
      </c>
      <c r="N5" s="6"/>
    </row>
    <row r="6" ht="28" customHeight="1" spans="1:14">
      <c r="A6" s="6" t="s">
        <v>156</v>
      </c>
      <c r="B6" s="6"/>
      <c r="C6" s="4" t="s">
        <v>176</v>
      </c>
      <c r="D6" s="4"/>
      <c r="E6" s="4" t="s">
        <v>49</v>
      </c>
      <c r="F6" s="4"/>
      <c r="G6" s="4">
        <v>9.8</v>
      </c>
      <c r="H6" s="4"/>
      <c r="I6" s="4">
        <v>9.8</v>
      </c>
      <c r="J6" s="4"/>
      <c r="K6" s="4">
        <v>10</v>
      </c>
      <c r="L6" s="11">
        <f>I6/G6</f>
        <v>1</v>
      </c>
      <c r="M6" s="12">
        <v>10</v>
      </c>
      <c r="N6" s="12"/>
    </row>
    <row r="7" ht="28" customHeight="1" spans="1:14">
      <c r="A7" s="6" t="s">
        <v>156</v>
      </c>
      <c r="B7" s="6"/>
      <c r="C7" s="4" t="s">
        <v>177</v>
      </c>
      <c r="D7" s="4"/>
      <c r="E7" s="4">
        <v>0</v>
      </c>
      <c r="F7" s="4"/>
      <c r="G7" s="4"/>
      <c r="H7" s="4"/>
      <c r="I7" s="4"/>
      <c r="J7" s="4"/>
      <c r="K7" s="4">
        <v>10</v>
      </c>
      <c r="L7" s="11" t="e">
        <f>I7/G7</f>
        <v>#DIV/0!</v>
      </c>
      <c r="M7" s="12">
        <v>10</v>
      </c>
      <c r="N7" s="12"/>
    </row>
    <row r="8" ht="28" customHeight="1" spans="1:14">
      <c r="A8" s="6" t="s">
        <v>156</v>
      </c>
      <c r="B8" s="6"/>
      <c r="C8" s="4" t="s">
        <v>164</v>
      </c>
      <c r="D8" s="4"/>
      <c r="E8" s="4" t="s">
        <v>41</v>
      </c>
      <c r="F8" s="4"/>
      <c r="G8" s="4">
        <v>9.8</v>
      </c>
      <c r="H8" s="4"/>
      <c r="I8" s="4">
        <v>9.8</v>
      </c>
      <c r="J8" s="4"/>
      <c r="K8" s="4" t="s">
        <v>41</v>
      </c>
      <c r="L8" s="13" t="s">
        <v>41</v>
      </c>
      <c r="M8" s="12" t="s">
        <v>41</v>
      </c>
      <c r="N8" s="12"/>
    </row>
    <row r="9" ht="28" customHeight="1" spans="1:14">
      <c r="A9" s="6" t="s">
        <v>156</v>
      </c>
      <c r="B9" s="6"/>
      <c r="C9" s="4" t="s">
        <v>165</v>
      </c>
      <c r="D9" s="4"/>
      <c r="E9" s="4" t="s">
        <v>41</v>
      </c>
      <c r="F9" s="4"/>
      <c r="G9" s="4" t="s">
        <v>49</v>
      </c>
      <c r="H9" s="4"/>
      <c r="I9" s="4" t="s">
        <v>49</v>
      </c>
      <c r="J9" s="4"/>
      <c r="K9" s="4" t="s">
        <v>41</v>
      </c>
      <c r="L9" s="13" t="s">
        <v>41</v>
      </c>
      <c r="M9" s="12" t="s">
        <v>41</v>
      </c>
      <c r="N9" s="12"/>
    </row>
    <row r="10" ht="28" customHeight="1" spans="1:14">
      <c r="A10" s="6"/>
      <c r="B10" s="6"/>
      <c r="C10" s="6"/>
      <c r="D10" s="6"/>
      <c r="E10" s="6"/>
      <c r="F10" s="6"/>
      <c r="G10" s="6"/>
      <c r="H10" s="6"/>
      <c r="I10" s="6"/>
      <c r="J10" s="6"/>
      <c r="K10" s="6"/>
      <c r="L10" s="6"/>
      <c r="M10" s="6"/>
      <c r="N10" s="6"/>
    </row>
    <row r="11" ht="28" customHeight="1" spans="1:14">
      <c r="A11" s="6" t="s">
        <v>33</v>
      </c>
      <c r="B11" s="6"/>
      <c r="C11" s="6" t="s">
        <v>658</v>
      </c>
      <c r="D11" s="6"/>
      <c r="E11" s="6"/>
      <c r="F11" s="6"/>
      <c r="G11" s="6"/>
      <c r="H11" s="6"/>
      <c r="I11" s="6"/>
      <c r="J11" s="6"/>
      <c r="K11" s="6"/>
      <c r="L11" s="6"/>
      <c r="M11" s="6"/>
      <c r="N11" s="6"/>
    </row>
    <row r="12" ht="28" customHeight="1" spans="1:14">
      <c r="A12" s="4" t="s">
        <v>179</v>
      </c>
      <c r="B12" s="4"/>
      <c r="C12" s="4" t="s">
        <v>52</v>
      </c>
      <c r="D12" s="4"/>
      <c r="E12" s="4"/>
      <c r="F12" s="4"/>
      <c r="G12" s="4"/>
      <c r="H12" s="4"/>
      <c r="I12" s="4" t="s">
        <v>54</v>
      </c>
      <c r="J12" s="4"/>
      <c r="K12" s="4"/>
      <c r="L12" s="4"/>
      <c r="M12" s="4"/>
      <c r="N12" s="4"/>
    </row>
    <row r="13" ht="50" customHeight="1" spans="1:14">
      <c r="A13" s="4"/>
      <c r="B13" s="4"/>
      <c r="C13" s="7" t="s">
        <v>659</v>
      </c>
      <c r="D13" s="7"/>
      <c r="E13" s="7"/>
      <c r="F13" s="7"/>
      <c r="G13" s="7"/>
      <c r="H13" s="7"/>
      <c r="I13" s="7" t="s">
        <v>660</v>
      </c>
      <c r="J13" s="7"/>
      <c r="K13" s="7"/>
      <c r="L13" s="7"/>
      <c r="M13" s="7"/>
      <c r="N13" s="7"/>
    </row>
    <row r="14" ht="28"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8" customHeight="1" spans="1:14">
      <c r="A15" s="8" t="s">
        <v>402</v>
      </c>
      <c r="B15" s="6" t="s">
        <v>184</v>
      </c>
      <c r="C15" s="6"/>
      <c r="D15" s="6" t="s">
        <v>185</v>
      </c>
      <c r="E15" s="6"/>
      <c r="F15" s="6" t="s">
        <v>661</v>
      </c>
      <c r="G15" s="6"/>
      <c r="H15" s="9" t="s">
        <v>73</v>
      </c>
      <c r="I15" s="9" t="s">
        <v>73</v>
      </c>
      <c r="J15" s="6">
        <v>20</v>
      </c>
      <c r="K15" s="6" t="s">
        <v>41</v>
      </c>
      <c r="L15" s="14">
        <v>1</v>
      </c>
      <c r="M15" s="6">
        <v>20</v>
      </c>
      <c r="N15" s="6" t="s">
        <v>70</v>
      </c>
    </row>
    <row r="16" ht="28" customHeight="1" spans="1:14">
      <c r="A16" s="8" t="s">
        <v>402</v>
      </c>
      <c r="B16" s="6" t="s">
        <v>201</v>
      </c>
      <c r="C16" s="6"/>
      <c r="D16" s="6" t="s">
        <v>202</v>
      </c>
      <c r="E16" s="6"/>
      <c r="F16" s="6" t="s">
        <v>662</v>
      </c>
      <c r="G16" s="6"/>
      <c r="H16" s="9" t="s">
        <v>73</v>
      </c>
      <c r="I16" s="9" t="s">
        <v>73</v>
      </c>
      <c r="J16" s="6">
        <v>15</v>
      </c>
      <c r="K16" s="6" t="s">
        <v>69</v>
      </c>
      <c r="L16" s="14">
        <v>1</v>
      </c>
      <c r="M16" s="6">
        <v>15</v>
      </c>
      <c r="N16" s="6" t="s">
        <v>70</v>
      </c>
    </row>
    <row r="17" ht="28" customHeight="1" spans="1:14">
      <c r="A17" s="8" t="s">
        <v>402</v>
      </c>
      <c r="B17" s="6" t="s">
        <v>201</v>
      </c>
      <c r="C17" s="6"/>
      <c r="D17" s="6" t="s">
        <v>217</v>
      </c>
      <c r="E17" s="6"/>
      <c r="F17" s="6" t="s">
        <v>663</v>
      </c>
      <c r="G17" s="6"/>
      <c r="H17" s="9" t="s">
        <v>73</v>
      </c>
      <c r="I17" s="9" t="s">
        <v>73</v>
      </c>
      <c r="J17" s="6">
        <v>15</v>
      </c>
      <c r="K17" s="6" t="s">
        <v>69</v>
      </c>
      <c r="L17" s="6">
        <v>0</v>
      </c>
      <c r="M17" s="6">
        <v>15</v>
      </c>
      <c r="N17" s="6" t="s">
        <v>70</v>
      </c>
    </row>
    <row r="18" ht="28" customHeight="1" spans="1:14">
      <c r="A18" s="8" t="s">
        <v>402</v>
      </c>
      <c r="B18" s="6" t="s">
        <v>201</v>
      </c>
      <c r="C18" s="6"/>
      <c r="D18" s="6" t="s">
        <v>225</v>
      </c>
      <c r="E18" s="6"/>
      <c r="F18" s="6" t="s">
        <v>664</v>
      </c>
      <c r="G18" s="6"/>
      <c r="H18" s="6" t="s">
        <v>117</v>
      </c>
      <c r="I18" s="15">
        <v>87</v>
      </c>
      <c r="J18" s="6">
        <v>10</v>
      </c>
      <c r="K18" s="6" t="s">
        <v>69</v>
      </c>
      <c r="L18" s="14">
        <v>1.08</v>
      </c>
      <c r="M18" s="6">
        <v>10</v>
      </c>
      <c r="N18" s="6" t="s">
        <v>70</v>
      </c>
    </row>
    <row r="19" ht="28" customHeight="1" spans="1:14">
      <c r="A19" s="8" t="s">
        <v>402</v>
      </c>
      <c r="B19" s="6" t="s">
        <v>234</v>
      </c>
      <c r="C19" s="6"/>
      <c r="D19" s="6" t="s">
        <v>332</v>
      </c>
      <c r="E19" s="6"/>
      <c r="F19" s="6"/>
      <c r="G19" s="6"/>
      <c r="H19" s="6"/>
      <c r="I19" s="6"/>
      <c r="J19" s="6"/>
      <c r="K19" s="6"/>
      <c r="L19" s="14"/>
      <c r="M19" s="6"/>
      <c r="N19" s="6"/>
    </row>
    <row r="20" ht="28" customHeight="1" spans="1:14">
      <c r="A20" s="8" t="s">
        <v>402</v>
      </c>
      <c r="B20" s="6" t="s">
        <v>234</v>
      </c>
      <c r="C20" s="6"/>
      <c r="D20" s="6" t="s">
        <v>235</v>
      </c>
      <c r="E20" s="6"/>
      <c r="F20" s="6" t="s">
        <v>609</v>
      </c>
      <c r="G20" s="6"/>
      <c r="H20" s="6" t="s">
        <v>380</v>
      </c>
      <c r="I20" s="6" t="s">
        <v>380</v>
      </c>
      <c r="J20" s="6">
        <v>10</v>
      </c>
      <c r="K20" s="6" t="s">
        <v>41</v>
      </c>
      <c r="L20" s="14">
        <v>1</v>
      </c>
      <c r="M20" s="6">
        <v>10</v>
      </c>
      <c r="N20" s="6" t="s">
        <v>70</v>
      </c>
    </row>
    <row r="21" ht="28" customHeight="1" spans="1:14">
      <c r="A21" s="8" t="s">
        <v>402</v>
      </c>
      <c r="B21" s="6" t="s">
        <v>234</v>
      </c>
      <c r="C21" s="6"/>
      <c r="D21" s="6" t="s">
        <v>246</v>
      </c>
      <c r="E21" s="6"/>
      <c r="F21" s="6" t="s">
        <v>665</v>
      </c>
      <c r="G21" s="6"/>
      <c r="H21" s="6" t="s">
        <v>477</v>
      </c>
      <c r="I21" s="6" t="s">
        <v>477</v>
      </c>
      <c r="J21" s="6">
        <v>10</v>
      </c>
      <c r="K21" s="6" t="s">
        <v>41</v>
      </c>
      <c r="L21" s="14">
        <v>1</v>
      </c>
      <c r="M21" s="6">
        <v>10</v>
      </c>
      <c r="N21" s="6" t="s">
        <v>70</v>
      </c>
    </row>
    <row r="22" ht="28" customHeight="1" spans="1:14">
      <c r="A22" s="8" t="s">
        <v>402</v>
      </c>
      <c r="B22" s="6" t="s">
        <v>251</v>
      </c>
      <c r="C22" s="6"/>
      <c r="D22" s="6" t="s">
        <v>252</v>
      </c>
      <c r="E22" s="6"/>
      <c r="F22" s="6" t="s">
        <v>612</v>
      </c>
      <c r="G22" s="6"/>
      <c r="H22" s="6" t="s">
        <v>133</v>
      </c>
      <c r="I22" s="6">
        <v>90</v>
      </c>
      <c r="J22" s="6">
        <v>10</v>
      </c>
      <c r="K22" s="6" t="s">
        <v>69</v>
      </c>
      <c r="L22" s="14">
        <v>1.05</v>
      </c>
      <c r="M22" s="6">
        <v>10</v>
      </c>
      <c r="N22" s="6" t="s">
        <v>70</v>
      </c>
    </row>
    <row r="23" ht="18" hidden="1" customHeight="1" spans="1:14">
      <c r="A23" s="8"/>
      <c r="B23" s="8"/>
      <c r="C23" s="8"/>
      <c r="D23" s="8"/>
      <c r="E23" s="8"/>
      <c r="F23" s="8"/>
      <c r="G23" s="8"/>
      <c r="H23" s="8"/>
      <c r="I23" s="8"/>
      <c r="J23" s="8"/>
      <c r="K23" s="8"/>
      <c r="L23" s="8"/>
      <c r="M23" s="8"/>
      <c r="N23" s="8"/>
    </row>
    <row r="24" ht="28" customHeight="1" spans="1:14">
      <c r="A24" s="10" t="s">
        <v>150</v>
      </c>
      <c r="B24" s="10"/>
      <c r="C24" s="10"/>
      <c r="D24" s="10"/>
      <c r="E24" s="10"/>
      <c r="F24" s="10"/>
      <c r="G24" s="10"/>
      <c r="H24" s="10"/>
      <c r="I24" s="10"/>
      <c r="J24" s="10">
        <v>100</v>
      </c>
      <c r="K24" s="16"/>
      <c r="L24" s="16"/>
      <c r="M24" s="17">
        <v>100</v>
      </c>
      <c r="N24" s="4"/>
    </row>
  </sheetData>
  <mergeCells count="6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B22:C22"/>
    <mergeCell ref="D22:E22"/>
    <mergeCell ref="F22:G22"/>
    <mergeCell ref="A23:N23"/>
    <mergeCell ref="A24:I24"/>
    <mergeCell ref="A15:A22"/>
    <mergeCell ref="A6:B9"/>
    <mergeCell ref="A12:B13"/>
    <mergeCell ref="B16:C18"/>
    <mergeCell ref="B19:C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4" sqref="C4"/>
    </sheetView>
  </sheetViews>
  <sheetFormatPr defaultColWidth="9" defaultRowHeight="14.25" outlineLevelCol="2"/>
  <cols>
    <col min="1" max="1" width="83.5583333333333" customWidth="1"/>
    <col min="2" max="2" width="10.1083333333333" style="133" customWidth="1"/>
  </cols>
  <sheetData>
    <row r="1" ht="60.6" customHeight="1" spans="1:1">
      <c r="A1" s="134" t="s">
        <v>5</v>
      </c>
    </row>
    <row r="2" s="133" customFormat="1" ht="30.75" customHeight="1" spans="1:1">
      <c r="A2" s="135" t="s">
        <v>6</v>
      </c>
    </row>
    <row r="3" s="133" customFormat="1" ht="30.75" customHeight="1" spans="1:1">
      <c r="A3" s="135" t="s">
        <v>7</v>
      </c>
    </row>
    <row r="4" s="133" customFormat="1" ht="30.75" customHeight="1" spans="1:1">
      <c r="A4" s="135" t="s">
        <v>8</v>
      </c>
    </row>
    <row r="5" s="133" customFormat="1" ht="30.75" customHeight="1" spans="1:1">
      <c r="A5" s="136" t="s">
        <v>9</v>
      </c>
    </row>
    <row r="6" s="133" customFormat="1" ht="30.75" customHeight="1" spans="1:1">
      <c r="A6" s="26" t="s">
        <v>10</v>
      </c>
    </row>
    <row r="7" s="133" customFormat="1" ht="30.75" customHeight="1" spans="1:1">
      <c r="A7" s="26" t="s">
        <v>11</v>
      </c>
    </row>
    <row r="8" s="133" customFormat="1" ht="30.75" customHeight="1" spans="1:1">
      <c r="A8" s="26" t="s">
        <v>12</v>
      </c>
    </row>
    <row r="9" s="133" customFormat="1" ht="30.75" customHeight="1" spans="1:1">
      <c r="A9" s="26" t="s">
        <v>13</v>
      </c>
    </row>
    <row r="10" s="133" customFormat="1" ht="30.75" customHeight="1" spans="1:1">
      <c r="A10" s="26" t="s">
        <v>14</v>
      </c>
    </row>
    <row r="11" s="133" customFormat="1" ht="30.75" customHeight="1" spans="1:1">
      <c r="A11" s="26" t="s">
        <v>15</v>
      </c>
    </row>
    <row r="12" s="133" customFormat="1" ht="30" customHeight="1" spans="1:1">
      <c r="A12" s="26" t="s">
        <v>16</v>
      </c>
    </row>
    <row r="13" s="133" customFormat="1" ht="30" customHeight="1" spans="1:1">
      <c r="A13" s="26" t="s">
        <v>17</v>
      </c>
    </row>
    <row r="14" s="133" customFormat="1" ht="30" customHeight="1" spans="1:1">
      <c r="A14" s="26" t="s">
        <v>18</v>
      </c>
    </row>
    <row r="15" ht="30" customHeight="1" spans="1:3">
      <c r="A15" s="26" t="s">
        <v>19</v>
      </c>
      <c r="C15" s="133"/>
    </row>
    <row r="16" ht="30" customHeight="1" spans="1:3">
      <c r="A16" s="26" t="s">
        <v>20</v>
      </c>
      <c r="C16" s="133"/>
    </row>
    <row r="17" ht="30" customHeight="1" spans="1:3">
      <c r="A17" s="26" t="s">
        <v>21</v>
      </c>
      <c r="C17" s="133"/>
    </row>
    <row r="18" spans="1:3">
      <c r="A18" s="26" t="s">
        <v>22</v>
      </c>
      <c r="C18" s="133"/>
    </row>
    <row r="19" ht="25" customHeight="1" spans="1:3">
      <c r="A19" s="137" t="s">
        <v>23</v>
      </c>
      <c r="C19" s="133"/>
    </row>
    <row r="20" spans="3:3">
      <c r="C20" s="13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5"/>
  <sheetViews>
    <sheetView workbookViewId="0">
      <selection activeCell="K9" sqref="K9:L9"/>
    </sheetView>
  </sheetViews>
  <sheetFormatPr defaultColWidth="9" defaultRowHeight="12.75"/>
  <cols>
    <col min="1" max="1" width="9.225" style="80" customWidth="1"/>
    <col min="2" max="2" width="8.775" style="80" customWidth="1"/>
    <col min="3" max="3" width="3.33333333333333" style="80" customWidth="1"/>
    <col min="4" max="4" width="5.66666666666667" style="80" customWidth="1"/>
    <col min="5" max="5" width="14.775" style="80" customWidth="1"/>
    <col min="6" max="6" width="8" style="80" customWidth="1"/>
    <col min="7" max="7" width="8.89166666666667" style="81" customWidth="1"/>
    <col min="8" max="8" width="7.775" style="80" customWidth="1"/>
    <col min="9" max="9" width="2.225" style="80" customWidth="1"/>
    <col min="10" max="10" width="12.6666666666667" style="80" customWidth="1"/>
    <col min="11" max="11" width="17" style="80" customWidth="1"/>
    <col min="12" max="12" width="8" style="80" customWidth="1"/>
    <col min="13" max="13" width="11" style="80" customWidth="1"/>
    <col min="14" max="14" width="10.5583333333333" style="80" customWidth="1"/>
    <col min="15" max="15" width="22.8916666666667" style="80" customWidth="1"/>
    <col min="16" max="16" width="21.4416666666667" style="80" customWidth="1"/>
    <col min="17" max="17" width="11.5583333333333" style="80" customWidth="1"/>
    <col min="18" max="16384" width="9" style="80"/>
  </cols>
  <sheetData>
    <row r="1" s="80" customFormat="1" ht="52.05" customHeight="1" spans="1:18">
      <c r="A1" s="82" t="s">
        <v>24</v>
      </c>
      <c r="B1" s="82"/>
      <c r="C1" s="82"/>
      <c r="D1" s="82"/>
      <c r="E1" s="82"/>
      <c r="F1" s="82"/>
      <c r="G1" s="82"/>
      <c r="H1" s="82"/>
      <c r="I1" s="82"/>
      <c r="J1" s="82"/>
      <c r="K1" s="82"/>
      <c r="L1" s="82"/>
      <c r="M1" s="82"/>
      <c r="N1" s="82"/>
      <c r="O1" s="82"/>
      <c r="P1" s="82"/>
      <c r="Q1" s="123"/>
      <c r="R1" s="124"/>
    </row>
    <row r="2" s="80" customFormat="1" ht="25" customHeight="1" spans="1:18">
      <c r="A2" s="83" t="s">
        <v>25</v>
      </c>
      <c r="B2" s="83"/>
      <c r="C2" s="83"/>
      <c r="D2" s="83"/>
      <c r="E2" s="83"/>
      <c r="F2" s="83"/>
      <c r="G2" s="83"/>
      <c r="H2" s="83"/>
      <c r="I2" s="83"/>
      <c r="J2" s="83"/>
      <c r="K2" s="83"/>
      <c r="L2" s="83"/>
      <c r="M2" s="83"/>
      <c r="N2" s="83"/>
      <c r="O2" s="83"/>
      <c r="P2" s="83"/>
      <c r="Q2" s="125"/>
      <c r="R2" s="124"/>
    </row>
    <row r="3" s="80" customFormat="1" ht="25" customHeight="1" spans="1:18">
      <c r="A3" s="83" t="s">
        <v>26</v>
      </c>
      <c r="B3" s="83"/>
      <c r="C3" s="84" t="s">
        <v>27</v>
      </c>
      <c r="D3" s="85"/>
      <c r="E3" s="85"/>
      <c r="F3" s="85"/>
      <c r="G3" s="85"/>
      <c r="H3" s="85"/>
      <c r="I3" s="85"/>
      <c r="J3" s="85"/>
      <c r="K3" s="85"/>
      <c r="L3" s="85"/>
      <c r="M3" s="85"/>
      <c r="N3" s="85"/>
      <c r="O3" s="85"/>
      <c r="P3" s="103"/>
      <c r="Q3" s="126"/>
      <c r="R3" s="124"/>
    </row>
    <row r="4" s="80" customFormat="1" ht="25" customHeight="1" spans="1:18">
      <c r="A4" s="83"/>
      <c r="B4" s="83"/>
      <c r="C4" s="86"/>
      <c r="D4" s="86"/>
      <c r="E4" s="86"/>
      <c r="F4" s="83" t="s">
        <v>28</v>
      </c>
      <c r="G4" s="83"/>
      <c r="H4" s="83"/>
      <c r="I4" s="87" t="s">
        <v>29</v>
      </c>
      <c r="J4" s="88"/>
      <c r="K4" s="87" t="s">
        <v>30</v>
      </c>
      <c r="L4" s="88"/>
      <c r="M4" s="87" t="s">
        <v>31</v>
      </c>
      <c r="N4" s="88"/>
      <c r="O4" s="104" t="s">
        <v>32</v>
      </c>
      <c r="P4" s="104" t="s">
        <v>33</v>
      </c>
      <c r="Q4" s="127"/>
      <c r="R4" s="124"/>
    </row>
    <row r="5" s="80" customFormat="1" ht="57" customHeight="1" spans="1:17">
      <c r="A5" s="87" t="s">
        <v>34</v>
      </c>
      <c r="B5" s="88"/>
      <c r="C5" s="83" t="s">
        <v>35</v>
      </c>
      <c r="D5" s="83"/>
      <c r="E5" s="83"/>
      <c r="F5" s="89" t="s">
        <v>36</v>
      </c>
      <c r="G5" s="89"/>
      <c r="H5" s="89"/>
      <c r="I5" s="84">
        <f>I6+I9</f>
        <v>1044084931</v>
      </c>
      <c r="J5" s="103"/>
      <c r="K5" s="84">
        <f>K6+K9</f>
        <v>939427221</v>
      </c>
      <c r="L5" s="103"/>
      <c r="M5" s="105">
        <f>K5/I5</f>
        <v>0.899761305912383</v>
      </c>
      <c r="N5" s="106"/>
      <c r="O5" s="107">
        <v>8.9</v>
      </c>
      <c r="P5" s="96" t="s">
        <v>37</v>
      </c>
      <c r="Q5" s="127"/>
    </row>
    <row r="6" s="80" customFormat="1" ht="28.05" customHeight="1" spans="1:17">
      <c r="A6" s="87" t="s">
        <v>34</v>
      </c>
      <c r="B6" s="88"/>
      <c r="C6" s="83" t="s">
        <v>38</v>
      </c>
      <c r="D6" s="83"/>
      <c r="E6" s="83"/>
      <c r="F6" s="89" t="s">
        <v>39</v>
      </c>
      <c r="G6" s="89"/>
      <c r="H6" s="89"/>
      <c r="I6" s="84">
        <v>16628531</v>
      </c>
      <c r="J6" s="103"/>
      <c r="K6" s="84">
        <v>16628531</v>
      </c>
      <c r="L6" s="103"/>
      <c r="M6" s="108">
        <v>1</v>
      </c>
      <c r="N6" s="88"/>
      <c r="O6" s="109" t="s">
        <v>40</v>
      </c>
      <c r="P6" s="109" t="s">
        <v>41</v>
      </c>
      <c r="Q6" s="128"/>
    </row>
    <row r="7" s="80" customFormat="1" ht="28.05" customHeight="1" spans="1:17">
      <c r="A7" s="87" t="s">
        <v>34</v>
      </c>
      <c r="B7" s="88"/>
      <c r="C7" s="83" t="s">
        <v>42</v>
      </c>
      <c r="D7" s="83"/>
      <c r="E7" s="83"/>
      <c r="F7" s="89" t="s">
        <v>43</v>
      </c>
      <c r="G7" s="89"/>
      <c r="H7" s="89"/>
      <c r="I7" s="84">
        <f>I6-I8</f>
        <v>15637531</v>
      </c>
      <c r="J7" s="103"/>
      <c r="K7" s="84">
        <f>K6-K8</f>
        <v>15637531</v>
      </c>
      <c r="L7" s="103"/>
      <c r="M7" s="108">
        <v>1</v>
      </c>
      <c r="N7" s="88"/>
      <c r="O7" s="109" t="s">
        <v>40</v>
      </c>
      <c r="P7" s="109" t="s">
        <v>41</v>
      </c>
      <c r="Q7" s="128"/>
    </row>
    <row r="8" s="80" customFormat="1" ht="28.05" customHeight="1" spans="1:17">
      <c r="A8" s="87" t="s">
        <v>34</v>
      </c>
      <c r="B8" s="88"/>
      <c r="C8" s="83" t="s">
        <v>44</v>
      </c>
      <c r="D8" s="83"/>
      <c r="E8" s="83"/>
      <c r="F8" s="89" t="s">
        <v>45</v>
      </c>
      <c r="G8" s="89"/>
      <c r="H8" s="89"/>
      <c r="I8" s="84" t="s">
        <v>45</v>
      </c>
      <c r="J8" s="103"/>
      <c r="K8" s="84" t="s">
        <v>45</v>
      </c>
      <c r="L8" s="103"/>
      <c r="M8" s="108">
        <v>1</v>
      </c>
      <c r="N8" s="88"/>
      <c r="O8" s="109" t="s">
        <v>40</v>
      </c>
      <c r="P8" s="109" t="s">
        <v>41</v>
      </c>
      <c r="Q8" s="128"/>
    </row>
    <row r="9" s="80" customFormat="1" ht="54" customHeight="1" spans="1:17">
      <c r="A9" s="87" t="s">
        <v>34</v>
      </c>
      <c r="B9" s="88"/>
      <c r="C9" s="83" t="s">
        <v>46</v>
      </c>
      <c r="D9" s="83"/>
      <c r="E9" s="83"/>
      <c r="F9" s="89">
        <v>548371671.66</v>
      </c>
      <c r="G9" s="89"/>
      <c r="H9" s="89"/>
      <c r="I9" s="84">
        <v>1027456400</v>
      </c>
      <c r="J9" s="103"/>
      <c r="K9" s="84">
        <v>922798690</v>
      </c>
      <c r="L9" s="103"/>
      <c r="M9" s="105">
        <f>K9/I9</f>
        <v>0.898139025655979</v>
      </c>
      <c r="N9" s="106"/>
      <c r="O9" s="109" t="s">
        <v>47</v>
      </c>
      <c r="P9" s="96" t="s">
        <v>37</v>
      </c>
      <c r="Q9" s="128"/>
    </row>
    <row r="10" s="80" customFormat="1" ht="28.05" customHeight="1" spans="1:17">
      <c r="A10" s="87" t="s">
        <v>34</v>
      </c>
      <c r="B10" s="88"/>
      <c r="C10" s="83" t="s">
        <v>48</v>
      </c>
      <c r="D10" s="83"/>
      <c r="E10" s="83"/>
      <c r="F10" s="89" t="s">
        <v>49</v>
      </c>
      <c r="G10" s="89"/>
      <c r="H10" s="89"/>
      <c r="I10" s="84" t="s">
        <v>49</v>
      </c>
      <c r="J10" s="103"/>
      <c r="K10" s="84" t="s">
        <v>49</v>
      </c>
      <c r="L10" s="103"/>
      <c r="M10" s="105">
        <v>0</v>
      </c>
      <c r="N10" s="106"/>
      <c r="O10" s="109" t="s">
        <v>49</v>
      </c>
      <c r="P10" s="109" t="s">
        <v>41</v>
      </c>
      <c r="Q10" s="128"/>
    </row>
    <row r="11" s="80" customFormat="1" ht="54" customHeight="1" spans="1:17">
      <c r="A11" s="87" t="s">
        <v>34</v>
      </c>
      <c r="B11" s="88"/>
      <c r="C11" s="83" t="s">
        <v>50</v>
      </c>
      <c r="D11" s="83"/>
      <c r="E11" s="83"/>
      <c r="F11" s="89" t="s">
        <v>51</v>
      </c>
      <c r="G11" s="89"/>
      <c r="H11" s="89"/>
      <c r="I11" s="84">
        <v>1027456400</v>
      </c>
      <c r="J11" s="103"/>
      <c r="K11" s="84">
        <v>922798690</v>
      </c>
      <c r="L11" s="103"/>
      <c r="M11" s="105">
        <f>K11/I11</f>
        <v>0.898139025655979</v>
      </c>
      <c r="N11" s="106"/>
      <c r="O11" s="109" t="s">
        <v>47</v>
      </c>
      <c r="P11" s="96" t="s">
        <v>37</v>
      </c>
      <c r="Q11" s="128"/>
    </row>
    <row r="12" s="80" customFormat="1" ht="0.6" customHeight="1" spans="1:17">
      <c r="A12" s="87"/>
      <c r="B12" s="90"/>
      <c r="C12" s="90"/>
      <c r="D12" s="90"/>
      <c r="E12" s="90"/>
      <c r="F12" s="90"/>
      <c r="G12" s="90"/>
      <c r="H12" s="90"/>
      <c r="I12" s="90"/>
      <c r="J12" s="90"/>
      <c r="K12" s="90"/>
      <c r="L12" s="90"/>
      <c r="M12" s="90"/>
      <c r="N12" s="90"/>
      <c r="O12" s="90"/>
      <c r="P12" s="88"/>
      <c r="Q12" s="129"/>
    </row>
    <row r="13" s="80" customFormat="1" ht="96" customHeight="1" spans="1:17">
      <c r="A13" s="83" t="s">
        <v>52</v>
      </c>
      <c r="B13" s="83"/>
      <c r="C13" s="91" t="s">
        <v>53</v>
      </c>
      <c r="D13" s="91"/>
      <c r="E13" s="91"/>
      <c r="F13" s="91"/>
      <c r="G13" s="83"/>
      <c r="H13" s="91"/>
      <c r="I13" s="91"/>
      <c r="J13" s="91"/>
      <c r="K13" s="91"/>
      <c r="L13" s="91"/>
      <c r="M13" s="91"/>
      <c r="N13" s="91"/>
      <c r="O13" s="91"/>
      <c r="P13" s="91"/>
      <c r="Q13" s="129"/>
    </row>
    <row r="14" s="80" customFormat="1" ht="62" customHeight="1" spans="1:17">
      <c r="A14" s="83" t="s">
        <v>54</v>
      </c>
      <c r="B14" s="83"/>
      <c r="C14" s="91" t="s">
        <v>55</v>
      </c>
      <c r="D14" s="91"/>
      <c r="E14" s="91"/>
      <c r="F14" s="91"/>
      <c r="G14" s="91"/>
      <c r="H14" s="91"/>
      <c r="I14" s="91"/>
      <c r="J14" s="91"/>
      <c r="K14" s="91"/>
      <c r="L14" s="91"/>
      <c r="M14" s="91"/>
      <c r="N14" s="91"/>
      <c r="O14" s="91"/>
      <c r="P14" s="91"/>
      <c r="Q14" s="129"/>
    </row>
    <row r="15" s="80" customFormat="1" ht="25" customHeight="1" spans="1:17">
      <c r="A15" s="87" t="s">
        <v>56</v>
      </c>
      <c r="B15" s="90"/>
      <c r="C15" s="90"/>
      <c r="D15" s="90"/>
      <c r="E15" s="90"/>
      <c r="F15" s="88"/>
      <c r="G15" s="92" t="s">
        <v>57</v>
      </c>
      <c r="H15" s="93"/>
      <c r="I15" s="110"/>
      <c r="J15" s="111" t="s">
        <v>58</v>
      </c>
      <c r="K15" s="111" t="s">
        <v>59</v>
      </c>
      <c r="L15" s="111" t="s">
        <v>60</v>
      </c>
      <c r="M15" s="111" t="s">
        <v>61</v>
      </c>
      <c r="N15" s="111" t="s">
        <v>32</v>
      </c>
      <c r="O15" s="92" t="s">
        <v>33</v>
      </c>
      <c r="P15" s="110"/>
      <c r="Q15" s="129"/>
    </row>
    <row r="16" s="80" customFormat="1" ht="25" customHeight="1" spans="1:18">
      <c r="A16" s="83" t="s">
        <v>62</v>
      </c>
      <c r="B16" s="83" t="s">
        <v>63</v>
      </c>
      <c r="C16" s="83"/>
      <c r="D16" s="83"/>
      <c r="E16" s="83" t="s">
        <v>64</v>
      </c>
      <c r="F16" s="83"/>
      <c r="G16" s="94"/>
      <c r="H16" s="95"/>
      <c r="I16" s="112"/>
      <c r="J16" s="113"/>
      <c r="K16" s="113"/>
      <c r="L16" s="113"/>
      <c r="M16" s="113"/>
      <c r="N16" s="113"/>
      <c r="O16" s="94"/>
      <c r="P16" s="112"/>
      <c r="Q16" s="129"/>
      <c r="R16" s="124"/>
    </row>
    <row r="17" s="80" customFormat="1" ht="25" customHeight="1" spans="1:18">
      <c r="A17" s="89" t="s">
        <v>65</v>
      </c>
      <c r="B17" s="96" t="s">
        <v>66</v>
      </c>
      <c r="C17" s="96"/>
      <c r="D17" s="96"/>
      <c r="E17" s="96" t="s">
        <v>67</v>
      </c>
      <c r="F17" s="96"/>
      <c r="G17" s="96" t="s">
        <v>68</v>
      </c>
      <c r="H17" s="97"/>
      <c r="I17" s="97"/>
      <c r="J17" s="96">
        <v>100</v>
      </c>
      <c r="K17" s="96" t="s">
        <v>69</v>
      </c>
      <c r="L17" s="96">
        <v>2</v>
      </c>
      <c r="M17" s="114">
        <v>1</v>
      </c>
      <c r="N17" s="96">
        <v>2</v>
      </c>
      <c r="O17" s="115" t="s">
        <v>70</v>
      </c>
      <c r="P17" s="116"/>
      <c r="Q17" s="130"/>
      <c r="R17" s="124"/>
    </row>
    <row r="18" s="80" customFormat="1" ht="25" customHeight="1" spans="1:18">
      <c r="A18" s="89" t="s">
        <v>65</v>
      </c>
      <c r="B18" s="96" t="s">
        <v>66</v>
      </c>
      <c r="C18" s="96"/>
      <c r="D18" s="96"/>
      <c r="E18" s="96" t="s">
        <v>71</v>
      </c>
      <c r="F18" s="96"/>
      <c r="G18" s="96" t="s">
        <v>68</v>
      </c>
      <c r="H18" s="97"/>
      <c r="I18" s="97"/>
      <c r="J18" s="96">
        <v>89.81</v>
      </c>
      <c r="K18" s="96" t="s">
        <v>69</v>
      </c>
      <c r="L18" s="96">
        <v>2</v>
      </c>
      <c r="M18" s="117">
        <v>0.8981</v>
      </c>
      <c r="N18" s="96">
        <v>1.76</v>
      </c>
      <c r="O18" s="115" t="s">
        <v>37</v>
      </c>
      <c r="P18" s="116"/>
      <c r="Q18" s="130"/>
      <c r="R18" s="124"/>
    </row>
    <row r="19" s="80" customFormat="1" ht="25" customHeight="1" spans="1:18">
      <c r="A19" s="89" t="s">
        <v>65</v>
      </c>
      <c r="B19" s="96" t="s">
        <v>66</v>
      </c>
      <c r="C19" s="96"/>
      <c r="D19" s="96"/>
      <c r="E19" s="96" t="s">
        <v>72</v>
      </c>
      <c r="F19" s="96"/>
      <c r="G19" s="96" t="s">
        <v>73</v>
      </c>
      <c r="H19" s="97"/>
      <c r="I19" s="97"/>
      <c r="J19" s="96">
        <v>100</v>
      </c>
      <c r="K19" s="96" t="s">
        <v>69</v>
      </c>
      <c r="L19" s="96">
        <v>2</v>
      </c>
      <c r="M19" s="114">
        <v>1</v>
      </c>
      <c r="N19" s="96">
        <v>2</v>
      </c>
      <c r="O19" s="115" t="s">
        <v>70</v>
      </c>
      <c r="P19" s="116"/>
      <c r="Q19" s="130"/>
      <c r="R19" s="124"/>
    </row>
    <row r="20" s="80" customFormat="1" ht="25" customHeight="1" spans="1:18">
      <c r="A20" s="89" t="s">
        <v>65</v>
      </c>
      <c r="B20" s="96" t="s">
        <v>66</v>
      </c>
      <c r="C20" s="96"/>
      <c r="D20" s="96"/>
      <c r="E20" s="96" t="s">
        <v>74</v>
      </c>
      <c r="F20" s="96"/>
      <c r="G20" s="96" t="s">
        <v>75</v>
      </c>
      <c r="H20" s="97"/>
      <c r="I20" s="97"/>
      <c r="J20" s="96">
        <v>3</v>
      </c>
      <c r="K20" s="96" t="s">
        <v>69</v>
      </c>
      <c r="L20" s="96">
        <v>2</v>
      </c>
      <c r="M20" s="114">
        <v>1</v>
      </c>
      <c r="N20" s="96">
        <v>2</v>
      </c>
      <c r="O20" s="115" t="s">
        <v>70</v>
      </c>
      <c r="P20" s="116"/>
      <c r="Q20" s="130"/>
      <c r="R20" s="124"/>
    </row>
    <row r="21" s="80" customFormat="1" ht="25" customHeight="1" spans="1:18">
      <c r="A21" s="89" t="s">
        <v>65</v>
      </c>
      <c r="B21" s="96" t="s">
        <v>76</v>
      </c>
      <c r="C21" s="96"/>
      <c r="D21" s="96"/>
      <c r="E21" s="96" t="s">
        <v>77</v>
      </c>
      <c r="F21" s="96"/>
      <c r="G21" s="96" t="s">
        <v>78</v>
      </c>
      <c r="H21" s="97"/>
      <c r="I21" s="97"/>
      <c r="J21" s="96" t="s">
        <v>78</v>
      </c>
      <c r="K21" s="118"/>
      <c r="L21" s="96">
        <v>2</v>
      </c>
      <c r="M21" s="114">
        <v>1</v>
      </c>
      <c r="N21" s="96">
        <v>2</v>
      </c>
      <c r="O21" s="115" t="s">
        <v>70</v>
      </c>
      <c r="P21" s="116"/>
      <c r="Q21" s="130"/>
      <c r="R21" s="124"/>
    </row>
    <row r="22" s="80" customFormat="1" ht="25" customHeight="1" spans="1:18">
      <c r="A22" s="89" t="s">
        <v>65</v>
      </c>
      <c r="B22" s="96" t="s">
        <v>76</v>
      </c>
      <c r="C22" s="96"/>
      <c r="D22" s="96"/>
      <c r="E22" s="96" t="s">
        <v>79</v>
      </c>
      <c r="F22" s="96"/>
      <c r="G22" s="96" t="s">
        <v>80</v>
      </c>
      <c r="H22" s="97"/>
      <c r="I22" s="97"/>
      <c r="J22" s="96" t="s">
        <v>80</v>
      </c>
      <c r="K22" s="118"/>
      <c r="L22" s="96">
        <v>2</v>
      </c>
      <c r="M22" s="114">
        <v>1</v>
      </c>
      <c r="N22" s="96">
        <v>2</v>
      </c>
      <c r="O22" s="115" t="s">
        <v>70</v>
      </c>
      <c r="P22" s="116"/>
      <c r="Q22" s="130"/>
      <c r="R22" s="124"/>
    </row>
    <row r="23" s="80" customFormat="1" ht="25" customHeight="1" spans="1:18">
      <c r="A23" s="89" t="s">
        <v>65</v>
      </c>
      <c r="B23" s="96" t="s">
        <v>81</v>
      </c>
      <c r="C23" s="96"/>
      <c r="D23" s="96"/>
      <c r="E23" s="96" t="s">
        <v>82</v>
      </c>
      <c r="F23" s="96"/>
      <c r="G23" s="96" t="s">
        <v>80</v>
      </c>
      <c r="H23" s="97"/>
      <c r="I23" s="97"/>
      <c r="J23" s="96" t="s">
        <v>80</v>
      </c>
      <c r="K23" s="118"/>
      <c r="L23" s="96">
        <v>2</v>
      </c>
      <c r="M23" s="114">
        <v>1</v>
      </c>
      <c r="N23" s="96">
        <v>2</v>
      </c>
      <c r="O23" s="115" t="s">
        <v>70</v>
      </c>
      <c r="P23" s="116"/>
      <c r="Q23" s="130"/>
      <c r="R23" s="124"/>
    </row>
    <row r="24" s="80" customFormat="1" ht="25" customHeight="1" spans="1:18">
      <c r="A24" s="89" t="s">
        <v>65</v>
      </c>
      <c r="B24" s="96" t="s">
        <v>83</v>
      </c>
      <c r="C24" s="96"/>
      <c r="D24" s="96"/>
      <c r="E24" s="96" t="s">
        <v>84</v>
      </c>
      <c r="F24" s="96"/>
      <c r="G24" s="96" t="s">
        <v>68</v>
      </c>
      <c r="H24" s="97"/>
      <c r="I24" s="97"/>
      <c r="J24" s="96">
        <v>100</v>
      </c>
      <c r="K24" s="96" t="s">
        <v>69</v>
      </c>
      <c r="L24" s="96">
        <v>2</v>
      </c>
      <c r="M24" s="114">
        <v>1</v>
      </c>
      <c r="N24" s="96">
        <v>2</v>
      </c>
      <c r="O24" s="115" t="s">
        <v>70</v>
      </c>
      <c r="P24" s="116"/>
      <c r="Q24" s="130"/>
      <c r="R24" s="124"/>
    </row>
    <row r="25" s="80" customFormat="1" ht="25" customHeight="1" spans="1:18">
      <c r="A25" s="89" t="s">
        <v>65</v>
      </c>
      <c r="B25" s="96" t="s">
        <v>85</v>
      </c>
      <c r="C25" s="96"/>
      <c r="D25" s="96"/>
      <c r="E25" s="96" t="s">
        <v>86</v>
      </c>
      <c r="F25" s="96"/>
      <c r="G25" s="96" t="s">
        <v>78</v>
      </c>
      <c r="H25" s="97"/>
      <c r="I25" s="97"/>
      <c r="J25" s="96" t="s">
        <v>78</v>
      </c>
      <c r="K25" s="118"/>
      <c r="L25" s="96">
        <v>2</v>
      </c>
      <c r="M25" s="114">
        <v>1</v>
      </c>
      <c r="N25" s="96">
        <v>2</v>
      </c>
      <c r="O25" s="115" t="s">
        <v>70</v>
      </c>
      <c r="P25" s="116"/>
      <c r="Q25" s="130"/>
      <c r="R25" s="124"/>
    </row>
    <row r="26" s="80" customFormat="1" ht="25" customHeight="1" spans="1:18">
      <c r="A26" s="89" t="s">
        <v>65</v>
      </c>
      <c r="B26" s="96" t="s">
        <v>87</v>
      </c>
      <c r="C26" s="96"/>
      <c r="D26" s="96"/>
      <c r="E26" s="96" t="s">
        <v>88</v>
      </c>
      <c r="F26" s="96"/>
      <c r="G26" s="96" t="s">
        <v>80</v>
      </c>
      <c r="H26" s="97"/>
      <c r="I26" s="97"/>
      <c r="J26" s="96" t="s">
        <v>80</v>
      </c>
      <c r="K26" s="118"/>
      <c r="L26" s="96">
        <v>2</v>
      </c>
      <c r="M26" s="114">
        <v>1</v>
      </c>
      <c r="N26" s="96">
        <v>2</v>
      </c>
      <c r="O26" s="115" t="s">
        <v>70</v>
      </c>
      <c r="P26" s="116"/>
      <c r="Q26" s="130"/>
      <c r="R26" s="124"/>
    </row>
    <row r="27" s="80" customFormat="1" ht="25" customHeight="1" spans="1:18">
      <c r="A27" s="89" t="s">
        <v>89</v>
      </c>
      <c r="B27" s="96" t="s">
        <v>90</v>
      </c>
      <c r="C27" s="96"/>
      <c r="D27" s="96"/>
      <c r="E27" s="96" t="s">
        <v>91</v>
      </c>
      <c r="F27" s="96"/>
      <c r="G27" s="96" t="s">
        <v>73</v>
      </c>
      <c r="H27" s="97"/>
      <c r="I27" s="97"/>
      <c r="J27" s="96">
        <v>100</v>
      </c>
      <c r="K27" s="96" t="s">
        <v>69</v>
      </c>
      <c r="L27" s="96">
        <v>2.8</v>
      </c>
      <c r="M27" s="114">
        <v>1</v>
      </c>
      <c r="N27" s="96">
        <v>2.8</v>
      </c>
      <c r="O27" s="115" t="s">
        <v>70</v>
      </c>
      <c r="P27" s="116"/>
      <c r="Q27" s="130"/>
      <c r="R27" s="124"/>
    </row>
    <row r="28" s="80" customFormat="1" ht="25" customHeight="1" spans="1:18">
      <c r="A28" s="89" t="s">
        <v>89</v>
      </c>
      <c r="B28" s="96" t="s">
        <v>90</v>
      </c>
      <c r="C28" s="96"/>
      <c r="D28" s="96"/>
      <c r="E28" s="96" t="s">
        <v>92</v>
      </c>
      <c r="F28" s="96"/>
      <c r="G28" s="96" t="s">
        <v>93</v>
      </c>
      <c r="H28" s="97"/>
      <c r="I28" s="97"/>
      <c r="J28" s="96">
        <v>75</v>
      </c>
      <c r="K28" s="96" t="s">
        <v>94</v>
      </c>
      <c r="L28" s="96">
        <v>2.8</v>
      </c>
      <c r="M28" s="114">
        <v>1</v>
      </c>
      <c r="N28" s="96">
        <v>2.8</v>
      </c>
      <c r="O28" s="115" t="s">
        <v>70</v>
      </c>
      <c r="P28" s="116"/>
      <c r="Q28" s="130"/>
      <c r="R28" s="124"/>
    </row>
    <row r="29" s="80" customFormat="1" ht="25" customHeight="1" spans="1:18">
      <c r="A29" s="89" t="s">
        <v>89</v>
      </c>
      <c r="B29" s="96" t="s">
        <v>90</v>
      </c>
      <c r="C29" s="96"/>
      <c r="D29" s="96"/>
      <c r="E29" s="96" t="s">
        <v>95</v>
      </c>
      <c r="F29" s="96"/>
      <c r="G29" s="96" t="s">
        <v>96</v>
      </c>
      <c r="H29" s="97"/>
      <c r="I29" s="97"/>
      <c r="J29" s="96">
        <v>1</v>
      </c>
      <c r="K29" s="96" t="s">
        <v>97</v>
      </c>
      <c r="L29" s="96">
        <v>2.8</v>
      </c>
      <c r="M29" s="114">
        <v>1</v>
      </c>
      <c r="N29" s="96">
        <v>2.8</v>
      </c>
      <c r="O29" s="115" t="s">
        <v>70</v>
      </c>
      <c r="P29" s="116"/>
      <c r="Q29" s="130"/>
      <c r="R29" s="124"/>
    </row>
    <row r="30" s="80" customFormat="1" ht="25" customHeight="1" spans="1:18">
      <c r="A30" s="89" t="s">
        <v>89</v>
      </c>
      <c r="B30" s="96" t="s">
        <v>90</v>
      </c>
      <c r="C30" s="96"/>
      <c r="D30" s="96"/>
      <c r="E30" s="96" t="s">
        <v>98</v>
      </c>
      <c r="F30" s="96"/>
      <c r="G30" s="96" t="s">
        <v>99</v>
      </c>
      <c r="H30" s="97"/>
      <c r="I30" s="97"/>
      <c r="J30" s="96">
        <v>8</v>
      </c>
      <c r="K30" s="96" t="s">
        <v>100</v>
      </c>
      <c r="L30" s="96">
        <v>2.8</v>
      </c>
      <c r="M30" s="114">
        <v>2</v>
      </c>
      <c r="N30" s="96">
        <v>2.8</v>
      </c>
      <c r="O30" s="115" t="s">
        <v>70</v>
      </c>
      <c r="P30" s="116"/>
      <c r="Q30" s="130"/>
      <c r="R30" s="124"/>
    </row>
    <row r="31" s="80" customFormat="1" ht="25" customHeight="1" spans="1:18">
      <c r="A31" s="89" t="s">
        <v>89</v>
      </c>
      <c r="B31" s="96" t="s">
        <v>90</v>
      </c>
      <c r="C31" s="96"/>
      <c r="D31" s="96"/>
      <c r="E31" s="96" t="s">
        <v>101</v>
      </c>
      <c r="F31" s="96"/>
      <c r="G31" s="96" t="s">
        <v>102</v>
      </c>
      <c r="H31" s="97"/>
      <c r="I31" s="97"/>
      <c r="J31" s="96">
        <v>8</v>
      </c>
      <c r="K31" s="96" t="s">
        <v>103</v>
      </c>
      <c r="L31" s="96">
        <v>2.8</v>
      </c>
      <c r="M31" s="114">
        <v>1.6</v>
      </c>
      <c r="N31" s="96">
        <v>2.8</v>
      </c>
      <c r="O31" s="115" t="s">
        <v>70</v>
      </c>
      <c r="P31" s="116"/>
      <c r="Q31" s="130"/>
      <c r="R31" s="124"/>
    </row>
    <row r="32" s="80" customFormat="1" ht="25" customHeight="1" spans="1:18">
      <c r="A32" s="89" t="s">
        <v>89</v>
      </c>
      <c r="B32" s="96" t="s">
        <v>90</v>
      </c>
      <c r="C32" s="96"/>
      <c r="D32" s="96"/>
      <c r="E32" s="96" t="s">
        <v>104</v>
      </c>
      <c r="F32" s="96"/>
      <c r="G32" s="96" t="s">
        <v>105</v>
      </c>
      <c r="H32" s="97"/>
      <c r="I32" s="97"/>
      <c r="J32" s="96">
        <v>346</v>
      </c>
      <c r="K32" s="96" t="s">
        <v>94</v>
      </c>
      <c r="L32" s="96">
        <v>2.8</v>
      </c>
      <c r="M32" s="114">
        <v>1</v>
      </c>
      <c r="N32" s="96">
        <v>2.8</v>
      </c>
      <c r="O32" s="115" t="s">
        <v>70</v>
      </c>
      <c r="P32" s="116"/>
      <c r="Q32" s="130"/>
      <c r="R32" s="124"/>
    </row>
    <row r="33" s="80" customFormat="1" ht="25" customHeight="1" spans="1:18">
      <c r="A33" s="89" t="s">
        <v>89</v>
      </c>
      <c r="B33" s="96" t="s">
        <v>90</v>
      </c>
      <c r="C33" s="96"/>
      <c r="D33" s="96"/>
      <c r="E33" s="96" t="s">
        <v>106</v>
      </c>
      <c r="F33" s="96"/>
      <c r="G33" s="96" t="s">
        <v>107</v>
      </c>
      <c r="H33" s="97"/>
      <c r="I33" s="97"/>
      <c r="J33" s="96">
        <f>234</f>
        <v>234</v>
      </c>
      <c r="K33" s="96" t="s">
        <v>108</v>
      </c>
      <c r="L33" s="96">
        <v>2.8</v>
      </c>
      <c r="M33" s="114">
        <v>1</v>
      </c>
      <c r="N33" s="96">
        <v>2.8</v>
      </c>
      <c r="O33" s="115" t="s">
        <v>70</v>
      </c>
      <c r="P33" s="116"/>
      <c r="Q33" s="130"/>
      <c r="R33" s="124"/>
    </row>
    <row r="34" s="80" customFormat="1" ht="25" customHeight="1" spans="1:18">
      <c r="A34" s="89" t="s">
        <v>89</v>
      </c>
      <c r="B34" s="96" t="s">
        <v>90</v>
      </c>
      <c r="C34" s="96"/>
      <c r="D34" s="96"/>
      <c r="E34" s="96" t="s">
        <v>109</v>
      </c>
      <c r="F34" s="96"/>
      <c r="G34" s="96" t="s">
        <v>110</v>
      </c>
      <c r="H34" s="97"/>
      <c r="I34" s="97"/>
      <c r="J34" s="96">
        <f>36</f>
        <v>36</v>
      </c>
      <c r="K34" s="96" t="s">
        <v>108</v>
      </c>
      <c r="L34" s="96">
        <v>2.8</v>
      </c>
      <c r="M34" s="114">
        <v>1</v>
      </c>
      <c r="N34" s="96">
        <v>2.8</v>
      </c>
      <c r="O34" s="115" t="s">
        <v>70</v>
      </c>
      <c r="P34" s="116"/>
      <c r="Q34" s="130"/>
      <c r="R34" s="124"/>
    </row>
    <row r="35" s="80" customFormat="1" ht="25" customHeight="1" spans="1:18">
      <c r="A35" s="89" t="s">
        <v>89</v>
      </c>
      <c r="B35" s="96" t="s">
        <v>90</v>
      </c>
      <c r="C35" s="96"/>
      <c r="D35" s="96"/>
      <c r="E35" s="96" t="s">
        <v>111</v>
      </c>
      <c r="F35" s="96"/>
      <c r="G35" s="96" t="s">
        <v>112</v>
      </c>
      <c r="H35" s="97"/>
      <c r="I35" s="97"/>
      <c r="J35" s="96">
        <f>1</f>
        <v>1</v>
      </c>
      <c r="K35" s="96" t="s">
        <v>108</v>
      </c>
      <c r="L35" s="96">
        <v>2.8</v>
      </c>
      <c r="M35" s="114">
        <v>1</v>
      </c>
      <c r="N35" s="96">
        <v>2.8</v>
      </c>
      <c r="O35" s="115" t="s">
        <v>70</v>
      </c>
      <c r="P35" s="116"/>
      <c r="Q35" s="130"/>
      <c r="R35" s="124"/>
    </row>
    <row r="36" s="80" customFormat="1" ht="25" customHeight="1" spans="1:18">
      <c r="A36" s="89" t="s">
        <v>89</v>
      </c>
      <c r="B36" s="96" t="s">
        <v>113</v>
      </c>
      <c r="C36" s="96"/>
      <c r="D36" s="96"/>
      <c r="E36" s="96" t="s">
        <v>114</v>
      </c>
      <c r="F36" s="96"/>
      <c r="G36" s="96" t="s">
        <v>115</v>
      </c>
      <c r="H36" s="97"/>
      <c r="I36" s="97"/>
      <c r="J36" s="96" t="s">
        <v>115</v>
      </c>
      <c r="K36" s="96"/>
      <c r="L36" s="96">
        <v>2.8</v>
      </c>
      <c r="M36" s="114">
        <v>1</v>
      </c>
      <c r="N36" s="96">
        <v>2.8</v>
      </c>
      <c r="O36" s="115" t="s">
        <v>70</v>
      </c>
      <c r="P36" s="116"/>
      <c r="Q36" s="130"/>
      <c r="R36" s="124"/>
    </row>
    <row r="37" s="80" customFormat="1" ht="25" customHeight="1" spans="1:18">
      <c r="A37" s="89" t="s">
        <v>89</v>
      </c>
      <c r="B37" s="96" t="s">
        <v>113</v>
      </c>
      <c r="C37" s="96"/>
      <c r="D37" s="96"/>
      <c r="E37" s="96" t="s">
        <v>116</v>
      </c>
      <c r="F37" s="96"/>
      <c r="G37" s="96" t="s">
        <v>117</v>
      </c>
      <c r="H37" s="97"/>
      <c r="I37" s="97"/>
      <c r="J37" s="96">
        <v>100</v>
      </c>
      <c r="K37" s="96" t="s">
        <v>69</v>
      </c>
      <c r="L37" s="96">
        <v>2.8</v>
      </c>
      <c r="M37" s="114">
        <v>1.25</v>
      </c>
      <c r="N37" s="96">
        <v>2.8</v>
      </c>
      <c r="O37" s="115" t="s">
        <v>70</v>
      </c>
      <c r="P37" s="116"/>
      <c r="Q37" s="130"/>
      <c r="R37" s="124"/>
    </row>
    <row r="38" s="80" customFormat="1" ht="25" customHeight="1" spans="1:18">
      <c r="A38" s="89" t="s">
        <v>89</v>
      </c>
      <c r="B38" s="96" t="s">
        <v>113</v>
      </c>
      <c r="C38" s="96"/>
      <c r="D38" s="96"/>
      <c r="E38" s="96" t="s">
        <v>118</v>
      </c>
      <c r="F38" s="96"/>
      <c r="G38" s="96" t="s">
        <v>73</v>
      </c>
      <c r="H38" s="97"/>
      <c r="I38" s="97"/>
      <c r="J38" s="96">
        <v>100</v>
      </c>
      <c r="K38" s="96" t="s">
        <v>69</v>
      </c>
      <c r="L38" s="96">
        <v>2.8</v>
      </c>
      <c r="M38" s="114">
        <v>1</v>
      </c>
      <c r="N38" s="96">
        <v>2.8</v>
      </c>
      <c r="O38" s="115" t="s">
        <v>70</v>
      </c>
      <c r="P38" s="116"/>
      <c r="Q38" s="130"/>
      <c r="R38" s="124"/>
    </row>
    <row r="39" s="80" customFormat="1" ht="25" customHeight="1" spans="1:18">
      <c r="A39" s="89" t="s">
        <v>89</v>
      </c>
      <c r="B39" s="96" t="s">
        <v>113</v>
      </c>
      <c r="C39" s="96"/>
      <c r="D39" s="96"/>
      <c r="E39" s="96" t="s">
        <v>119</v>
      </c>
      <c r="F39" s="96"/>
      <c r="G39" s="96" t="s">
        <v>120</v>
      </c>
      <c r="H39" s="97"/>
      <c r="I39" s="97"/>
      <c r="J39" s="96">
        <v>0</v>
      </c>
      <c r="K39" s="96" t="s">
        <v>121</v>
      </c>
      <c r="L39" s="96">
        <v>2.8</v>
      </c>
      <c r="M39" s="114">
        <v>1</v>
      </c>
      <c r="N39" s="96">
        <v>2.8</v>
      </c>
      <c r="O39" s="115" t="s">
        <v>70</v>
      </c>
      <c r="P39" s="116"/>
      <c r="Q39" s="130"/>
      <c r="R39" s="124"/>
    </row>
    <row r="40" s="80" customFormat="1" ht="25" customHeight="1" spans="1:18">
      <c r="A40" s="89" t="s">
        <v>89</v>
      </c>
      <c r="B40" s="96" t="s">
        <v>113</v>
      </c>
      <c r="C40" s="96"/>
      <c r="D40" s="96"/>
      <c r="E40" s="96" t="s">
        <v>122</v>
      </c>
      <c r="F40" s="96"/>
      <c r="G40" s="96" t="s">
        <v>123</v>
      </c>
      <c r="H40" s="97"/>
      <c r="I40" s="97"/>
      <c r="J40" s="96">
        <v>0</v>
      </c>
      <c r="K40" s="96" t="s">
        <v>121</v>
      </c>
      <c r="L40" s="96">
        <v>2.8</v>
      </c>
      <c r="M40" s="114">
        <v>1</v>
      </c>
      <c r="N40" s="96">
        <v>2.8</v>
      </c>
      <c r="O40" s="115" t="s">
        <v>70</v>
      </c>
      <c r="P40" s="116"/>
      <c r="Q40" s="130"/>
      <c r="R40" s="124"/>
    </row>
    <row r="41" s="80" customFormat="1" ht="25" customHeight="1" spans="1:18">
      <c r="A41" s="89" t="s">
        <v>89</v>
      </c>
      <c r="B41" s="96" t="s">
        <v>113</v>
      </c>
      <c r="C41" s="96"/>
      <c r="D41" s="96"/>
      <c r="E41" s="96" t="s">
        <v>124</v>
      </c>
      <c r="F41" s="96"/>
      <c r="G41" s="96" t="s">
        <v>117</v>
      </c>
      <c r="H41" s="97"/>
      <c r="I41" s="97"/>
      <c r="J41" s="96">
        <v>100</v>
      </c>
      <c r="K41" s="96" t="s">
        <v>69</v>
      </c>
      <c r="L41" s="96">
        <v>2.7</v>
      </c>
      <c r="M41" s="114">
        <v>1.25</v>
      </c>
      <c r="N41" s="96">
        <v>2.7</v>
      </c>
      <c r="O41" s="115" t="s">
        <v>70</v>
      </c>
      <c r="P41" s="116"/>
      <c r="Q41" s="130"/>
      <c r="R41" s="124"/>
    </row>
    <row r="42" s="80" customFormat="1" ht="25" customHeight="1" spans="1:18">
      <c r="A42" s="89" t="s">
        <v>89</v>
      </c>
      <c r="B42" s="96" t="s">
        <v>125</v>
      </c>
      <c r="C42" s="96"/>
      <c r="D42" s="96"/>
      <c r="E42" s="96" t="s">
        <v>126</v>
      </c>
      <c r="F42" s="96"/>
      <c r="G42" s="96" t="s">
        <v>127</v>
      </c>
      <c r="H42" s="97"/>
      <c r="I42" s="97"/>
      <c r="J42" s="96" t="s">
        <v>127</v>
      </c>
      <c r="K42" s="96" t="s">
        <v>41</v>
      </c>
      <c r="L42" s="96">
        <v>2.7</v>
      </c>
      <c r="M42" s="114">
        <v>1</v>
      </c>
      <c r="N42" s="96">
        <v>2.7</v>
      </c>
      <c r="O42" s="115" t="s">
        <v>70</v>
      </c>
      <c r="P42" s="116"/>
      <c r="Q42" s="130"/>
      <c r="R42" s="124"/>
    </row>
    <row r="43" s="80" customFormat="1" ht="25" customHeight="1" spans="1:18">
      <c r="A43" s="89" t="s">
        <v>89</v>
      </c>
      <c r="B43" s="96" t="s">
        <v>125</v>
      </c>
      <c r="C43" s="96"/>
      <c r="D43" s="96"/>
      <c r="E43" s="96" t="s">
        <v>128</v>
      </c>
      <c r="F43" s="96"/>
      <c r="G43" s="96" t="s">
        <v>129</v>
      </c>
      <c r="H43" s="97"/>
      <c r="I43" s="97"/>
      <c r="J43" s="96">
        <v>0</v>
      </c>
      <c r="K43" s="96" t="s">
        <v>97</v>
      </c>
      <c r="L43" s="96">
        <v>2.7</v>
      </c>
      <c r="M43" s="114">
        <v>1</v>
      </c>
      <c r="N43" s="96">
        <v>2.7</v>
      </c>
      <c r="O43" s="115" t="s">
        <v>70</v>
      </c>
      <c r="P43" s="116"/>
      <c r="Q43" s="130"/>
      <c r="R43" s="124"/>
    </row>
    <row r="44" s="80" customFormat="1" ht="25" customHeight="1" spans="1:18">
      <c r="A44" s="89" t="s">
        <v>89</v>
      </c>
      <c r="B44" s="96" t="s">
        <v>125</v>
      </c>
      <c r="C44" s="96"/>
      <c r="D44" s="96"/>
      <c r="E44" s="96" t="s">
        <v>130</v>
      </c>
      <c r="F44" s="96"/>
      <c r="G44" s="96" t="s">
        <v>129</v>
      </c>
      <c r="H44" s="97"/>
      <c r="I44" s="97"/>
      <c r="J44" s="96">
        <v>0</v>
      </c>
      <c r="K44" s="96" t="s">
        <v>97</v>
      </c>
      <c r="L44" s="96">
        <v>2.7</v>
      </c>
      <c r="M44" s="114">
        <v>1</v>
      </c>
      <c r="N44" s="96">
        <v>2.7</v>
      </c>
      <c r="O44" s="115" t="s">
        <v>70</v>
      </c>
      <c r="P44" s="116"/>
      <c r="Q44" s="130"/>
      <c r="R44" s="124"/>
    </row>
    <row r="45" s="80" customFormat="1" ht="25" customHeight="1" spans="1:18">
      <c r="A45" s="89" t="s">
        <v>89</v>
      </c>
      <c r="B45" s="96" t="s">
        <v>131</v>
      </c>
      <c r="C45" s="96"/>
      <c r="D45" s="96"/>
      <c r="E45" s="96" t="s">
        <v>132</v>
      </c>
      <c r="F45" s="96"/>
      <c r="G45" s="96" t="s">
        <v>133</v>
      </c>
      <c r="H45" s="97"/>
      <c r="I45" s="97"/>
      <c r="J45" s="96">
        <v>90</v>
      </c>
      <c r="K45" s="96" t="s">
        <v>69</v>
      </c>
      <c r="L45" s="96">
        <v>5</v>
      </c>
      <c r="M45" s="114">
        <v>1.05</v>
      </c>
      <c r="N45" s="96">
        <v>5</v>
      </c>
      <c r="O45" s="115" t="s">
        <v>70</v>
      </c>
      <c r="P45" s="116"/>
      <c r="Q45" s="130"/>
      <c r="R45" s="124"/>
    </row>
    <row r="46" s="80" customFormat="1" ht="25" customHeight="1" spans="1:18">
      <c r="A46" s="89" t="s">
        <v>89</v>
      </c>
      <c r="B46" s="96" t="s">
        <v>131</v>
      </c>
      <c r="C46" s="96"/>
      <c r="D46" s="96"/>
      <c r="E46" s="96" t="s">
        <v>134</v>
      </c>
      <c r="F46" s="96"/>
      <c r="G46" s="96" t="s">
        <v>117</v>
      </c>
      <c r="H46" s="97"/>
      <c r="I46" s="97"/>
      <c r="J46" s="96">
        <v>90</v>
      </c>
      <c r="K46" s="96" t="s">
        <v>69</v>
      </c>
      <c r="L46" s="96">
        <v>5</v>
      </c>
      <c r="M46" s="114">
        <v>1.12</v>
      </c>
      <c r="N46" s="96">
        <v>5</v>
      </c>
      <c r="O46" s="115" t="s">
        <v>70</v>
      </c>
      <c r="P46" s="116"/>
      <c r="Q46" s="130"/>
      <c r="R46" s="124"/>
    </row>
    <row r="47" s="80" customFormat="1" ht="25" customHeight="1" spans="1:18">
      <c r="A47" s="89" t="s">
        <v>135</v>
      </c>
      <c r="B47" s="96" t="s">
        <v>136</v>
      </c>
      <c r="C47" s="96"/>
      <c r="D47" s="96"/>
      <c r="E47" s="96" t="s">
        <v>137</v>
      </c>
      <c r="F47" s="96"/>
      <c r="G47" s="96" t="s">
        <v>138</v>
      </c>
      <c r="H47" s="97"/>
      <c r="I47" s="97"/>
      <c r="J47" s="96" t="s">
        <v>138</v>
      </c>
      <c r="K47" s="96" t="s">
        <v>41</v>
      </c>
      <c r="L47" s="96">
        <v>1.7</v>
      </c>
      <c r="M47" s="114">
        <v>1</v>
      </c>
      <c r="N47" s="96">
        <v>1.5</v>
      </c>
      <c r="O47" s="115" t="s">
        <v>139</v>
      </c>
      <c r="P47" s="116"/>
      <c r="Q47" s="130"/>
      <c r="R47" s="124"/>
    </row>
    <row r="48" s="80" customFormat="1" ht="25" customHeight="1" spans="1:18">
      <c r="A48" s="89" t="s">
        <v>135</v>
      </c>
      <c r="B48" s="96" t="s">
        <v>136</v>
      </c>
      <c r="C48" s="96"/>
      <c r="D48" s="96"/>
      <c r="E48" s="96" t="s">
        <v>140</v>
      </c>
      <c r="F48" s="96"/>
      <c r="G48" s="96" t="s">
        <v>141</v>
      </c>
      <c r="H48" s="97"/>
      <c r="I48" s="97"/>
      <c r="J48" s="96" t="s">
        <v>141</v>
      </c>
      <c r="K48" s="96" t="s">
        <v>41</v>
      </c>
      <c r="L48" s="96">
        <v>1.7</v>
      </c>
      <c r="M48" s="114">
        <v>1</v>
      </c>
      <c r="N48" s="96">
        <v>1.5</v>
      </c>
      <c r="O48" s="115" t="s">
        <v>142</v>
      </c>
      <c r="P48" s="116"/>
      <c r="Q48" s="130"/>
      <c r="R48" s="124"/>
    </row>
    <row r="49" s="80" customFormat="1" ht="25" customHeight="1" spans="1:18">
      <c r="A49" s="89" t="s">
        <v>135</v>
      </c>
      <c r="B49" s="96" t="s">
        <v>143</v>
      </c>
      <c r="C49" s="96"/>
      <c r="D49" s="96"/>
      <c r="E49" s="96" t="s">
        <v>144</v>
      </c>
      <c r="F49" s="96"/>
      <c r="G49" s="96" t="s">
        <v>145</v>
      </c>
      <c r="H49" s="97"/>
      <c r="I49" s="97"/>
      <c r="J49" s="96" t="s">
        <v>145</v>
      </c>
      <c r="K49" s="96" t="s">
        <v>41</v>
      </c>
      <c r="L49" s="96">
        <v>1.7</v>
      </c>
      <c r="M49" s="114">
        <v>1</v>
      </c>
      <c r="N49" s="96">
        <v>1.7</v>
      </c>
      <c r="O49" s="115" t="s">
        <v>70</v>
      </c>
      <c r="P49" s="116"/>
      <c r="Q49" s="130"/>
      <c r="R49" s="124"/>
    </row>
    <row r="50" s="80" customFormat="1" ht="25" customHeight="1" spans="1:18">
      <c r="A50" s="89" t="s">
        <v>135</v>
      </c>
      <c r="B50" s="96" t="s">
        <v>143</v>
      </c>
      <c r="C50" s="96"/>
      <c r="D50" s="96"/>
      <c r="E50" s="96" t="s">
        <v>146</v>
      </c>
      <c r="F50" s="96"/>
      <c r="G50" s="96" t="s">
        <v>78</v>
      </c>
      <c r="H50" s="97"/>
      <c r="I50" s="97"/>
      <c r="J50" s="96" t="s">
        <v>78</v>
      </c>
      <c r="K50" s="96" t="s">
        <v>41</v>
      </c>
      <c r="L50" s="96">
        <v>1.7</v>
      </c>
      <c r="M50" s="114">
        <v>1</v>
      </c>
      <c r="N50" s="96">
        <v>1.7</v>
      </c>
      <c r="O50" s="115" t="s">
        <v>70</v>
      </c>
      <c r="P50" s="116"/>
      <c r="Q50" s="130"/>
      <c r="R50" s="124"/>
    </row>
    <row r="51" s="80" customFormat="1" ht="25" customHeight="1" spans="1:18">
      <c r="A51" s="89" t="s">
        <v>135</v>
      </c>
      <c r="B51" s="96" t="s">
        <v>147</v>
      </c>
      <c r="C51" s="96"/>
      <c r="D51" s="96"/>
      <c r="E51" s="96" t="s">
        <v>148</v>
      </c>
      <c r="F51" s="96"/>
      <c r="G51" s="96" t="s">
        <v>149</v>
      </c>
      <c r="H51" s="97"/>
      <c r="I51" s="97"/>
      <c r="J51" s="96" t="s">
        <v>149</v>
      </c>
      <c r="K51" s="96" t="s">
        <v>41</v>
      </c>
      <c r="L51" s="96">
        <v>1.6</v>
      </c>
      <c r="M51" s="114">
        <v>1</v>
      </c>
      <c r="N51" s="96">
        <v>1.6</v>
      </c>
      <c r="O51" s="115" t="s">
        <v>70</v>
      </c>
      <c r="P51" s="116"/>
      <c r="Q51" s="130"/>
      <c r="R51" s="124"/>
    </row>
    <row r="52" s="80" customFormat="1" ht="25" customHeight="1" spans="1:18">
      <c r="A52" s="89" t="s">
        <v>135</v>
      </c>
      <c r="B52" s="96" t="s">
        <v>147</v>
      </c>
      <c r="C52" s="96"/>
      <c r="D52" s="96"/>
      <c r="E52" s="96" t="s">
        <v>147</v>
      </c>
      <c r="F52" s="96"/>
      <c r="G52" s="96" t="s">
        <v>80</v>
      </c>
      <c r="H52" s="97"/>
      <c r="I52" s="97"/>
      <c r="J52" s="96" t="s">
        <v>80</v>
      </c>
      <c r="K52" s="96" t="s">
        <v>41</v>
      </c>
      <c r="L52" s="96">
        <v>1.6</v>
      </c>
      <c r="M52" s="114">
        <v>1</v>
      </c>
      <c r="N52" s="96">
        <v>1.6</v>
      </c>
      <c r="O52" s="115" t="s">
        <v>70</v>
      </c>
      <c r="P52" s="116"/>
      <c r="Q52" s="130"/>
      <c r="R52" s="124"/>
    </row>
    <row r="53" s="80" customFormat="1" ht="25" customHeight="1" spans="1:18">
      <c r="A53" s="83" t="s">
        <v>150</v>
      </c>
      <c r="B53" s="83"/>
      <c r="C53" s="83"/>
      <c r="D53" s="83"/>
      <c r="E53" s="83"/>
      <c r="F53" s="83"/>
      <c r="G53" s="83"/>
      <c r="H53" s="83"/>
      <c r="I53" s="83"/>
      <c r="J53" s="83"/>
      <c r="K53" s="83"/>
      <c r="L53" s="119">
        <v>100</v>
      </c>
      <c r="M53" s="119"/>
      <c r="N53" s="96">
        <v>98.26</v>
      </c>
      <c r="O53" s="120"/>
      <c r="P53" s="121"/>
      <c r="Q53" s="131"/>
      <c r="R53" s="124"/>
    </row>
    <row r="54" s="80" customFormat="1" ht="33" customHeight="1" spans="1:18">
      <c r="A54" s="98" t="s">
        <v>151</v>
      </c>
      <c r="B54" s="99"/>
      <c r="C54" s="99"/>
      <c r="D54" s="99"/>
      <c r="E54" s="99"/>
      <c r="F54" s="99"/>
      <c r="G54" s="100"/>
      <c r="H54" s="99"/>
      <c r="I54" s="99"/>
      <c r="J54" s="99"/>
      <c r="K54" s="99"/>
      <c r="L54" s="99"/>
      <c r="M54" s="99"/>
      <c r="N54" s="99"/>
      <c r="O54" s="99"/>
      <c r="P54" s="122"/>
      <c r="Q54" s="132"/>
      <c r="R54" s="124"/>
    </row>
    <row r="55" s="80" customFormat="1" ht="21.75" customHeight="1" spans="1:15">
      <c r="A55" s="101"/>
      <c r="B55" s="101"/>
      <c r="C55" s="101"/>
      <c r="D55" s="101"/>
      <c r="E55" s="101"/>
      <c r="F55" s="101"/>
      <c r="G55" s="102"/>
      <c r="H55" s="101"/>
      <c r="I55" s="101"/>
      <c r="J55" s="101"/>
      <c r="K55" s="101"/>
      <c r="L55" s="101"/>
      <c r="M55" s="101"/>
      <c r="N55" s="101"/>
      <c r="O55" s="101"/>
    </row>
  </sheetData>
  <mergeCells count="189">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E50:F50"/>
    <mergeCell ref="G50:I50"/>
    <mergeCell ref="O50:P50"/>
    <mergeCell ref="E51:F51"/>
    <mergeCell ref="G51:I51"/>
    <mergeCell ref="O51:P51"/>
    <mergeCell ref="E52:F52"/>
    <mergeCell ref="G52:I52"/>
    <mergeCell ref="O52:P52"/>
    <mergeCell ref="A53:J53"/>
    <mergeCell ref="O53:P53"/>
    <mergeCell ref="A54:P54"/>
    <mergeCell ref="A55:O55"/>
    <mergeCell ref="A17:A26"/>
    <mergeCell ref="A27:A46"/>
    <mergeCell ref="A47:A52"/>
    <mergeCell ref="J15:J16"/>
    <mergeCell ref="K15:K16"/>
    <mergeCell ref="L15:L16"/>
    <mergeCell ref="M15:M16"/>
    <mergeCell ref="N15:N16"/>
    <mergeCell ref="A5:B11"/>
    <mergeCell ref="G15:I16"/>
    <mergeCell ref="O15:P16"/>
    <mergeCell ref="B17:D20"/>
    <mergeCell ref="B21:D22"/>
    <mergeCell ref="B27:D35"/>
    <mergeCell ref="B36:D41"/>
    <mergeCell ref="B42:D44"/>
    <mergeCell ref="B45:D46"/>
    <mergeCell ref="B47:D48"/>
    <mergeCell ref="B49:D50"/>
    <mergeCell ref="B51:D5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topLeftCell="B2" workbookViewId="0">
      <selection activeCell="B13" sqref="$A13:$XFD13"/>
    </sheetView>
  </sheetViews>
  <sheetFormatPr defaultColWidth="9" defaultRowHeight="13.5"/>
  <cols>
    <col min="1" max="1" width="8.10833333333333" style="61" customWidth="1"/>
    <col min="2" max="2" width="31.1083333333333" style="62" customWidth="1"/>
    <col min="3" max="3" width="28.225" style="61" customWidth="1"/>
    <col min="4" max="4" width="12.6666666666667" style="61" customWidth="1"/>
    <col min="5" max="6" width="13.225" style="61" customWidth="1"/>
    <col min="7" max="10" width="12.6666666666667" style="61" customWidth="1"/>
    <col min="11" max="11" width="9.89166666666667" style="63" customWidth="1"/>
    <col min="12" max="12" width="9" style="64"/>
    <col min="13" max="16384" width="9" style="61"/>
  </cols>
  <sheetData>
    <row r="1" ht="69" customHeight="1" spans="1:11">
      <c r="A1" s="65" t="s">
        <v>152</v>
      </c>
      <c r="B1" s="66"/>
      <c r="C1" s="66"/>
      <c r="D1" s="66"/>
      <c r="E1" s="66"/>
      <c r="F1" s="66"/>
      <c r="G1" s="66"/>
      <c r="H1" s="66"/>
      <c r="I1" s="66"/>
      <c r="J1" s="66"/>
      <c r="K1" s="66"/>
    </row>
    <row r="2" s="59" customFormat="1" ht="30" customHeight="1" spans="1:12">
      <c r="A2" s="67" t="s">
        <v>153</v>
      </c>
      <c r="B2" s="45" t="s">
        <v>154</v>
      </c>
      <c r="C2" s="68" t="s">
        <v>155</v>
      </c>
      <c r="D2" s="45" t="s">
        <v>156</v>
      </c>
      <c r="E2" s="45"/>
      <c r="F2" s="45"/>
      <c r="G2" s="45"/>
      <c r="H2" s="45"/>
      <c r="I2" s="45"/>
      <c r="J2" s="67" t="s">
        <v>157</v>
      </c>
      <c r="K2" s="67" t="s">
        <v>158</v>
      </c>
      <c r="L2" s="75"/>
    </row>
    <row r="3" s="59" customFormat="1" ht="30" customHeight="1" spans="1:12">
      <c r="A3" s="69"/>
      <c r="B3" s="45"/>
      <c r="C3" s="68"/>
      <c r="D3" s="45" t="s">
        <v>159</v>
      </c>
      <c r="E3" s="45"/>
      <c r="F3" s="45"/>
      <c r="G3" s="45"/>
      <c r="H3" s="45" t="s">
        <v>160</v>
      </c>
      <c r="I3" s="45" t="s">
        <v>161</v>
      </c>
      <c r="J3" s="69"/>
      <c r="K3" s="69"/>
      <c r="L3" s="75"/>
    </row>
    <row r="4" s="59" customFormat="1" ht="36" customHeight="1" spans="1:12">
      <c r="A4" s="70"/>
      <c r="B4" s="45"/>
      <c r="C4" s="68"/>
      <c r="D4" s="68" t="s">
        <v>162</v>
      </c>
      <c r="E4" s="45" t="s">
        <v>163</v>
      </c>
      <c r="F4" s="45" t="s">
        <v>164</v>
      </c>
      <c r="G4" s="45" t="s">
        <v>165</v>
      </c>
      <c r="H4" s="45"/>
      <c r="I4" s="68"/>
      <c r="J4" s="70"/>
      <c r="K4" s="69"/>
      <c r="L4" s="75"/>
    </row>
    <row r="5" ht="30" customHeight="1" spans="1:15">
      <c r="A5" s="20">
        <v>1</v>
      </c>
      <c r="B5" s="71" t="s">
        <v>9</v>
      </c>
      <c r="C5" s="23" t="s">
        <v>166</v>
      </c>
      <c r="D5" s="23">
        <f>E5+F5+G5</f>
        <v>211.67</v>
      </c>
      <c r="E5" s="23">
        <v>210</v>
      </c>
      <c r="F5" s="23">
        <v>1.67</v>
      </c>
      <c r="G5" s="26">
        <v>0</v>
      </c>
      <c r="H5" s="23">
        <v>211.67</v>
      </c>
      <c r="I5" s="76">
        <f>H5/D5</f>
        <v>1</v>
      </c>
      <c r="J5" s="23">
        <v>100</v>
      </c>
      <c r="K5" s="23" t="s">
        <v>167</v>
      </c>
      <c r="L5" s="75"/>
      <c r="M5" s="59"/>
      <c r="N5" s="59"/>
      <c r="O5" s="59"/>
    </row>
    <row r="6" ht="30" customHeight="1" spans="1:11">
      <c r="A6" s="20">
        <v>2</v>
      </c>
      <c r="B6" s="72" t="s">
        <v>10</v>
      </c>
      <c r="C6" s="23" t="s">
        <v>166</v>
      </c>
      <c r="D6" s="23">
        <f t="shared" ref="D6:D19" si="0">E6+F6+G6</f>
        <v>220.82</v>
      </c>
      <c r="E6" s="23">
        <v>212.75</v>
      </c>
      <c r="F6" s="23">
        <v>8.07</v>
      </c>
      <c r="G6" s="26">
        <v>0</v>
      </c>
      <c r="H6" s="23">
        <v>220.819</v>
      </c>
      <c r="I6" s="76">
        <f t="shared" ref="I6:I20" si="1">H6/D6</f>
        <v>0.99999547142469</v>
      </c>
      <c r="J6" s="23">
        <v>99.99</v>
      </c>
      <c r="K6" s="23" t="s">
        <v>167</v>
      </c>
    </row>
    <row r="7" ht="45" customHeight="1" spans="1:11">
      <c r="A7" s="20">
        <v>3</v>
      </c>
      <c r="B7" s="72" t="s">
        <v>11</v>
      </c>
      <c r="C7" s="23" t="s">
        <v>166</v>
      </c>
      <c r="D7" s="23">
        <f t="shared" si="0"/>
        <v>455</v>
      </c>
      <c r="E7" s="23">
        <v>455</v>
      </c>
      <c r="F7" s="26">
        <v>0</v>
      </c>
      <c r="G7" s="26">
        <v>0</v>
      </c>
      <c r="H7" s="73">
        <v>0</v>
      </c>
      <c r="I7" s="76">
        <f t="shared" si="1"/>
        <v>0</v>
      </c>
      <c r="J7" s="23">
        <v>0</v>
      </c>
      <c r="K7" s="23" t="s">
        <v>168</v>
      </c>
    </row>
    <row r="8" ht="30" customHeight="1" spans="1:11">
      <c r="A8" s="20">
        <v>4</v>
      </c>
      <c r="B8" s="72" t="s">
        <v>12</v>
      </c>
      <c r="C8" s="23" t="s">
        <v>166</v>
      </c>
      <c r="D8" s="23">
        <f t="shared" si="0"/>
        <v>722.16</v>
      </c>
      <c r="E8" s="23">
        <v>692.02</v>
      </c>
      <c r="F8" s="26">
        <v>30.14</v>
      </c>
      <c r="G8" s="26">
        <v>0</v>
      </c>
      <c r="H8" s="23">
        <v>678.18</v>
      </c>
      <c r="I8" s="76">
        <f t="shared" si="1"/>
        <v>0.939099368560984</v>
      </c>
      <c r="J8" s="23">
        <v>96.39</v>
      </c>
      <c r="K8" s="23" t="s">
        <v>167</v>
      </c>
    </row>
    <row r="9" ht="30" customHeight="1" spans="1:11">
      <c r="A9" s="20">
        <v>5</v>
      </c>
      <c r="B9" s="72" t="s">
        <v>13</v>
      </c>
      <c r="C9" s="23" t="s">
        <v>166</v>
      </c>
      <c r="D9" s="23">
        <f t="shared" si="0"/>
        <v>1476.71</v>
      </c>
      <c r="E9" s="23">
        <v>0</v>
      </c>
      <c r="F9" s="26">
        <v>1476.71</v>
      </c>
      <c r="G9" s="26">
        <v>0</v>
      </c>
      <c r="H9" s="23">
        <v>1476.71</v>
      </c>
      <c r="I9" s="76">
        <f t="shared" si="1"/>
        <v>1</v>
      </c>
      <c r="J9" s="23">
        <v>100</v>
      </c>
      <c r="K9" s="23" t="s">
        <v>167</v>
      </c>
    </row>
    <row r="10" ht="30" customHeight="1" spans="1:11">
      <c r="A10" s="20">
        <v>6</v>
      </c>
      <c r="B10" s="72" t="s">
        <v>14</v>
      </c>
      <c r="C10" s="23" t="s">
        <v>166</v>
      </c>
      <c r="D10" s="23">
        <f t="shared" si="0"/>
        <v>31320</v>
      </c>
      <c r="E10" s="23">
        <v>31320</v>
      </c>
      <c r="F10" s="26">
        <v>0</v>
      </c>
      <c r="G10" s="26">
        <v>0</v>
      </c>
      <c r="H10" s="23">
        <v>31248.08</v>
      </c>
      <c r="I10" s="76">
        <f t="shared" si="1"/>
        <v>0.997703703703704</v>
      </c>
      <c r="J10" s="23">
        <v>99.7</v>
      </c>
      <c r="K10" s="23" t="s">
        <v>167</v>
      </c>
    </row>
    <row r="11" ht="44.4" customHeight="1" spans="1:11">
      <c r="A11" s="20">
        <v>7</v>
      </c>
      <c r="B11" s="72" t="s">
        <v>15</v>
      </c>
      <c r="C11" s="23" t="s">
        <v>166</v>
      </c>
      <c r="D11" s="23">
        <f t="shared" si="0"/>
        <v>27656</v>
      </c>
      <c r="E11" s="23">
        <v>27656</v>
      </c>
      <c r="F11" s="26">
        <v>0</v>
      </c>
      <c r="G11" s="26">
        <v>0</v>
      </c>
      <c r="H11" s="23">
        <v>27593.63</v>
      </c>
      <c r="I11" s="76">
        <f t="shared" si="1"/>
        <v>0.997744793173272</v>
      </c>
      <c r="J11" s="23">
        <v>99.7</v>
      </c>
      <c r="K11" s="23" t="s">
        <v>167</v>
      </c>
    </row>
    <row r="12" customFormat="1" ht="44.4" customHeight="1" spans="1:12">
      <c r="A12" s="20"/>
      <c r="B12" s="72" t="s">
        <v>16</v>
      </c>
      <c r="C12" s="23" t="s">
        <v>166</v>
      </c>
      <c r="D12" s="23">
        <f t="shared" si="0"/>
        <v>80</v>
      </c>
      <c r="E12" s="23">
        <v>80</v>
      </c>
      <c r="F12" s="26">
        <v>0</v>
      </c>
      <c r="G12" s="26">
        <v>0</v>
      </c>
      <c r="H12" s="23">
        <v>79.95</v>
      </c>
      <c r="I12" s="76">
        <f t="shared" si="1"/>
        <v>0.999375</v>
      </c>
      <c r="J12" s="23">
        <v>99.9</v>
      </c>
      <c r="K12" s="23" t="s">
        <v>167</v>
      </c>
      <c r="L12" s="77"/>
    </row>
    <row r="13" customFormat="1" ht="44.4" customHeight="1" spans="1:12">
      <c r="A13" s="20"/>
      <c r="B13" s="72" t="s">
        <v>17</v>
      </c>
      <c r="C13" s="23" t="s">
        <v>166</v>
      </c>
      <c r="D13" s="23">
        <f t="shared" si="0"/>
        <v>286.48</v>
      </c>
      <c r="E13" s="23">
        <v>185</v>
      </c>
      <c r="F13" s="74">
        <v>101.48</v>
      </c>
      <c r="G13" s="26">
        <v>0</v>
      </c>
      <c r="H13" s="23">
        <v>135.9</v>
      </c>
      <c r="I13" s="76">
        <f t="shared" si="1"/>
        <v>0.474378665177325</v>
      </c>
      <c r="J13" s="23">
        <v>92.2</v>
      </c>
      <c r="K13" s="23" t="s">
        <v>167</v>
      </c>
      <c r="L13" s="77"/>
    </row>
    <row r="14" customFormat="1" ht="44.4" customHeight="1" spans="1:12">
      <c r="A14" s="20"/>
      <c r="B14" s="72" t="s">
        <v>169</v>
      </c>
      <c r="C14" s="23" t="s">
        <v>166</v>
      </c>
      <c r="D14" s="23">
        <f t="shared" si="0"/>
        <v>24128</v>
      </c>
      <c r="E14" s="23">
        <v>24128</v>
      </c>
      <c r="F14" s="26">
        <v>0</v>
      </c>
      <c r="G14" s="26">
        <v>0</v>
      </c>
      <c r="H14" s="23">
        <v>20030.44</v>
      </c>
      <c r="I14" s="76">
        <f t="shared" si="1"/>
        <v>0.830174071618037</v>
      </c>
      <c r="J14" s="23">
        <v>88.3</v>
      </c>
      <c r="K14" s="23" t="s">
        <v>170</v>
      </c>
      <c r="L14" s="77"/>
    </row>
    <row r="15" customFormat="1" ht="44.4" customHeight="1" spans="1:12">
      <c r="A15" s="20"/>
      <c r="B15" s="72" t="s">
        <v>19</v>
      </c>
      <c r="C15" s="23" t="s">
        <v>166</v>
      </c>
      <c r="D15" s="23">
        <f t="shared" si="0"/>
        <v>2362</v>
      </c>
      <c r="E15" s="23">
        <v>2362</v>
      </c>
      <c r="F15" s="26">
        <v>0</v>
      </c>
      <c r="G15" s="26">
        <v>0</v>
      </c>
      <c r="H15" s="23">
        <v>0</v>
      </c>
      <c r="I15" s="76">
        <f t="shared" si="1"/>
        <v>0</v>
      </c>
      <c r="J15" s="23">
        <v>0</v>
      </c>
      <c r="K15" s="23" t="s">
        <v>168</v>
      </c>
      <c r="L15" s="77"/>
    </row>
    <row r="16" customFormat="1" ht="44.4" customHeight="1" spans="1:12">
      <c r="A16" s="20"/>
      <c r="B16" s="72" t="s">
        <v>20</v>
      </c>
      <c r="C16" s="23" t="s">
        <v>166</v>
      </c>
      <c r="D16" s="23">
        <f t="shared" si="0"/>
        <v>12126</v>
      </c>
      <c r="E16" s="23">
        <v>12126</v>
      </c>
      <c r="F16" s="26">
        <v>0</v>
      </c>
      <c r="G16" s="26">
        <v>0</v>
      </c>
      <c r="H16" s="23">
        <v>10594.69</v>
      </c>
      <c r="I16" s="76">
        <f t="shared" si="1"/>
        <v>0.87371680686129</v>
      </c>
      <c r="J16" s="23">
        <v>92.73</v>
      </c>
      <c r="K16" s="23" t="s">
        <v>167</v>
      </c>
      <c r="L16" s="77"/>
    </row>
    <row r="17" customFormat="1" ht="44.4" customHeight="1" spans="1:12">
      <c r="A17" s="20"/>
      <c r="B17" s="72" t="s">
        <v>21</v>
      </c>
      <c r="C17" s="23" t="s">
        <v>166</v>
      </c>
      <c r="D17" s="23">
        <f t="shared" si="0"/>
        <v>1065</v>
      </c>
      <c r="E17" s="23">
        <v>1065</v>
      </c>
      <c r="F17" s="26">
        <v>0</v>
      </c>
      <c r="G17" s="26">
        <v>0</v>
      </c>
      <c r="H17" s="23">
        <v>0</v>
      </c>
      <c r="I17" s="76">
        <f t="shared" si="1"/>
        <v>0</v>
      </c>
      <c r="J17" s="23">
        <v>0</v>
      </c>
      <c r="K17" s="23" t="s">
        <v>168</v>
      </c>
      <c r="L17" s="77"/>
    </row>
    <row r="18" s="60" customFormat="1" ht="48" customHeight="1" spans="1:12">
      <c r="A18" s="68"/>
      <c r="B18" s="72" t="s">
        <v>22</v>
      </c>
      <c r="C18" s="23" t="s">
        <v>166</v>
      </c>
      <c r="D18" s="23">
        <f t="shared" si="0"/>
        <v>626</v>
      </c>
      <c r="E18" s="23">
        <v>626</v>
      </c>
      <c r="F18" s="23">
        <v>0</v>
      </c>
      <c r="G18" s="23">
        <v>0</v>
      </c>
      <c r="H18" s="23">
        <v>0</v>
      </c>
      <c r="I18" s="76">
        <f t="shared" si="1"/>
        <v>0</v>
      </c>
      <c r="J18" s="78">
        <v>0</v>
      </c>
      <c r="K18" s="23" t="s">
        <v>168</v>
      </c>
      <c r="L18" s="79"/>
    </row>
    <row r="19" s="60" customFormat="1" ht="30" customHeight="1" spans="1:12">
      <c r="A19" s="68"/>
      <c r="B19" s="72" t="s">
        <v>23</v>
      </c>
      <c r="C19" s="23" t="s">
        <v>166</v>
      </c>
      <c r="D19" s="23">
        <v>9.8</v>
      </c>
      <c r="E19" s="23">
        <v>0</v>
      </c>
      <c r="F19" s="23">
        <v>9.8</v>
      </c>
      <c r="G19" s="23">
        <v>0</v>
      </c>
      <c r="H19" s="23">
        <v>9.8</v>
      </c>
      <c r="I19" s="76">
        <f t="shared" si="1"/>
        <v>1</v>
      </c>
      <c r="J19" s="78"/>
      <c r="K19" s="23" t="s">
        <v>167</v>
      </c>
      <c r="L19" s="79"/>
    </row>
    <row r="20" s="60" customFormat="1" ht="30" customHeight="1" spans="1:12">
      <c r="A20" s="68"/>
      <c r="B20" s="45" t="s">
        <v>171</v>
      </c>
      <c r="C20" s="23"/>
      <c r="D20" s="23">
        <f>D5+D6+D7+D8+D9+D10+D11+D12+D13+D14+D15+D16+D17+D18+D19</f>
        <v>102745.64</v>
      </c>
      <c r="E20" s="23">
        <f>E5+E6+E7+E8+E9+E10+E11+E12+E13+E14+E15+E16+E17+E18+E19</f>
        <v>101117.77</v>
      </c>
      <c r="F20" s="23">
        <f>F5+F6+F7+F8+F9+F10+F11+F12+F13+F14+F15+F16+F17+F18+F19</f>
        <v>1627.87</v>
      </c>
      <c r="G20" s="23">
        <f>G5+G6+G7+G8+G9+G10+G11+G12+G13+G14+G15+G16+G17+G18+G19</f>
        <v>0</v>
      </c>
      <c r="H20" s="23">
        <f>H5+H6+H7+H8+H9+H10+H11+H12+H13+H14+H15+H16+H17+H18+H19</f>
        <v>92279.869</v>
      </c>
      <c r="I20" s="76">
        <f t="shared" si="1"/>
        <v>0.898139025655979</v>
      </c>
      <c r="J20" s="78" t="s">
        <v>172</v>
      </c>
      <c r="K20" s="78" t="s">
        <v>172</v>
      </c>
      <c r="L20" s="79"/>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zoomScale="90" zoomScaleNormal="90" topLeftCell="A6" workbookViewId="0">
      <selection activeCell="I15" sqref="I15:N15"/>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0" t="s">
        <v>9</v>
      </c>
      <c r="D5" s="20"/>
      <c r="E5" s="20"/>
      <c r="F5" s="20"/>
      <c r="G5" s="20"/>
      <c r="H5" s="20"/>
      <c r="I5" s="20"/>
      <c r="J5" s="20"/>
      <c r="K5" s="20"/>
      <c r="L5" s="20"/>
      <c r="M5" s="20"/>
      <c r="N5" s="20"/>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38">
        <v>211.67</v>
      </c>
      <c r="F8" s="20"/>
      <c r="G8" s="38">
        <v>211.67</v>
      </c>
      <c r="H8" s="20"/>
      <c r="I8" s="38">
        <v>211.67</v>
      </c>
      <c r="J8" s="20"/>
      <c r="K8" s="20">
        <v>10</v>
      </c>
      <c r="L8" s="39">
        <f t="shared" ref="L8:L10" si="0">I8/G8</f>
        <v>1</v>
      </c>
      <c r="M8" s="34">
        <v>10</v>
      </c>
      <c r="N8" s="35"/>
    </row>
    <row r="9" ht="25" customHeight="1" spans="1:14">
      <c r="A9" s="22" t="s">
        <v>156</v>
      </c>
      <c r="B9" s="22"/>
      <c r="C9" s="23" t="s">
        <v>177</v>
      </c>
      <c r="D9" s="20"/>
      <c r="E9" s="38">
        <v>210</v>
      </c>
      <c r="F9" s="20"/>
      <c r="G9" s="38">
        <v>210</v>
      </c>
      <c r="H9" s="20"/>
      <c r="I9" s="38">
        <v>210</v>
      </c>
      <c r="J9" s="20"/>
      <c r="K9" s="20" t="s">
        <v>172</v>
      </c>
      <c r="L9" s="39">
        <f t="shared" si="0"/>
        <v>1</v>
      </c>
      <c r="M9" s="34" t="s">
        <v>172</v>
      </c>
      <c r="N9" s="35"/>
    </row>
    <row r="10" ht="25" customHeight="1" spans="1:14">
      <c r="A10" s="22" t="s">
        <v>156</v>
      </c>
      <c r="B10" s="22"/>
      <c r="C10" s="23" t="s">
        <v>164</v>
      </c>
      <c r="D10" s="20"/>
      <c r="E10" s="38">
        <v>1.67</v>
      </c>
      <c r="F10" s="20"/>
      <c r="G10" s="38">
        <v>1.67</v>
      </c>
      <c r="H10" s="20"/>
      <c r="I10" s="38">
        <v>1.67</v>
      </c>
      <c r="J10" s="20"/>
      <c r="K10" s="20" t="s">
        <v>172</v>
      </c>
      <c r="L10" s="39">
        <f t="shared" si="0"/>
        <v>1</v>
      </c>
      <c r="M10" s="34" t="s">
        <v>172</v>
      </c>
      <c r="N10" s="35"/>
    </row>
    <row r="11" ht="25" customHeight="1" spans="1:14">
      <c r="A11" s="22" t="s">
        <v>156</v>
      </c>
      <c r="B11" s="22"/>
      <c r="C11" s="23" t="s">
        <v>165</v>
      </c>
      <c r="D11" s="20"/>
      <c r="E11" s="38">
        <v>0</v>
      </c>
      <c r="F11" s="20"/>
      <c r="G11" s="38">
        <v>0</v>
      </c>
      <c r="H11" s="20"/>
      <c r="I11" s="38">
        <v>0</v>
      </c>
      <c r="J11" s="20"/>
      <c r="K11" s="20" t="s">
        <v>172</v>
      </c>
      <c r="L11" s="39">
        <v>0</v>
      </c>
      <c r="M11" s="34" t="s">
        <v>172</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178</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55.25" customHeight="1" spans="1:14">
      <c r="A15" s="20"/>
      <c r="B15" s="20"/>
      <c r="C15" s="27" t="s">
        <v>180</v>
      </c>
      <c r="D15" s="27"/>
      <c r="E15" s="27"/>
      <c r="F15" s="27"/>
      <c r="G15" s="27"/>
      <c r="H15" s="27"/>
      <c r="I15" s="27" t="s">
        <v>181</v>
      </c>
      <c r="J15" s="27"/>
      <c r="K15" s="27"/>
      <c r="L15" s="27"/>
      <c r="M15" s="27"/>
      <c r="N15" s="27"/>
    </row>
    <row r="16" ht="25"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25" customHeight="1" spans="1:14">
      <c r="A17" s="28" t="s">
        <v>183</v>
      </c>
      <c r="B17" s="22" t="s">
        <v>184</v>
      </c>
      <c r="C17" s="22"/>
      <c r="D17" s="22" t="s">
        <v>185</v>
      </c>
      <c r="E17" s="22"/>
      <c r="F17" s="22" t="s">
        <v>186</v>
      </c>
      <c r="G17" s="22"/>
      <c r="H17" s="22" t="s">
        <v>187</v>
      </c>
      <c r="I17" s="22" t="s">
        <v>188</v>
      </c>
      <c r="J17" s="26">
        <v>4</v>
      </c>
      <c r="K17" s="26" t="s">
        <v>189</v>
      </c>
      <c r="L17" s="57">
        <v>1</v>
      </c>
      <c r="M17" s="26">
        <v>4</v>
      </c>
      <c r="N17" s="26" t="s">
        <v>190</v>
      </c>
    </row>
    <row r="18" ht="25" customHeight="1" spans="1:14">
      <c r="A18" s="28" t="s">
        <v>183</v>
      </c>
      <c r="B18" s="22" t="s">
        <v>184</v>
      </c>
      <c r="C18" s="22"/>
      <c r="D18" s="22" t="s">
        <v>185</v>
      </c>
      <c r="E18" s="22"/>
      <c r="F18" s="22" t="s">
        <v>191</v>
      </c>
      <c r="G18" s="22"/>
      <c r="H18" s="22" t="s">
        <v>192</v>
      </c>
      <c r="I18" s="22" t="s">
        <v>193</v>
      </c>
      <c r="J18" s="26">
        <v>4</v>
      </c>
      <c r="K18" s="26" t="s">
        <v>189</v>
      </c>
      <c r="L18" s="57">
        <v>1</v>
      </c>
      <c r="M18" s="26">
        <v>4</v>
      </c>
      <c r="N18" s="26" t="s">
        <v>190</v>
      </c>
    </row>
    <row r="19" ht="25" customHeight="1" spans="1:14">
      <c r="A19" s="28" t="s">
        <v>183</v>
      </c>
      <c r="B19" s="22" t="s">
        <v>184</v>
      </c>
      <c r="C19" s="22"/>
      <c r="D19" s="22" t="s">
        <v>185</v>
      </c>
      <c r="E19" s="22"/>
      <c r="F19" s="22" t="s">
        <v>194</v>
      </c>
      <c r="G19" s="22"/>
      <c r="H19" s="22" t="s">
        <v>195</v>
      </c>
      <c r="I19" s="22" t="s">
        <v>73</v>
      </c>
      <c r="J19" s="26">
        <v>4</v>
      </c>
      <c r="K19" s="26" t="s">
        <v>41</v>
      </c>
      <c r="L19" s="57">
        <v>1</v>
      </c>
      <c r="M19" s="26">
        <v>4</v>
      </c>
      <c r="N19" s="26" t="s">
        <v>190</v>
      </c>
    </row>
    <row r="20" ht="25" customHeight="1" spans="1:14">
      <c r="A20" s="28" t="s">
        <v>183</v>
      </c>
      <c r="B20" s="22" t="s">
        <v>184</v>
      </c>
      <c r="C20" s="22"/>
      <c r="D20" s="22" t="s">
        <v>196</v>
      </c>
      <c r="E20" s="22"/>
      <c r="F20" s="22" t="s">
        <v>197</v>
      </c>
      <c r="G20" s="22"/>
      <c r="H20" s="22" t="s">
        <v>198</v>
      </c>
      <c r="I20" s="22" t="s">
        <v>73</v>
      </c>
      <c r="J20" s="26">
        <v>4</v>
      </c>
      <c r="K20" s="26" t="s">
        <v>41</v>
      </c>
      <c r="L20" s="57">
        <v>1</v>
      </c>
      <c r="M20" s="26">
        <v>4</v>
      </c>
      <c r="N20" s="26" t="s">
        <v>190</v>
      </c>
    </row>
    <row r="21" ht="25" customHeight="1" spans="1:14">
      <c r="A21" s="28" t="s">
        <v>183</v>
      </c>
      <c r="B21" s="22" t="s">
        <v>184</v>
      </c>
      <c r="C21" s="22"/>
      <c r="D21" s="22" t="s">
        <v>199</v>
      </c>
      <c r="E21" s="22"/>
      <c r="F21" s="22" t="s">
        <v>200</v>
      </c>
      <c r="G21" s="22"/>
      <c r="H21" s="22" t="s">
        <v>198</v>
      </c>
      <c r="I21" s="22" t="s">
        <v>73</v>
      </c>
      <c r="J21" s="26">
        <v>4</v>
      </c>
      <c r="K21" s="26" t="s">
        <v>41</v>
      </c>
      <c r="L21" s="57">
        <v>1</v>
      </c>
      <c r="M21" s="26">
        <v>4</v>
      </c>
      <c r="N21" s="26" t="s">
        <v>190</v>
      </c>
    </row>
    <row r="22" ht="25" customHeight="1" spans="1:14">
      <c r="A22" s="28" t="s">
        <v>183</v>
      </c>
      <c r="B22" s="22" t="s">
        <v>201</v>
      </c>
      <c r="C22" s="22"/>
      <c r="D22" s="22" t="s">
        <v>202</v>
      </c>
      <c r="E22" s="22"/>
      <c r="F22" s="22" t="s">
        <v>203</v>
      </c>
      <c r="G22" s="22"/>
      <c r="H22" s="22" t="s">
        <v>204</v>
      </c>
      <c r="I22" s="22">
        <v>1</v>
      </c>
      <c r="J22" s="26">
        <v>2</v>
      </c>
      <c r="K22" s="26" t="s">
        <v>100</v>
      </c>
      <c r="L22" s="57">
        <v>1</v>
      </c>
      <c r="M22" s="26">
        <v>2</v>
      </c>
      <c r="N22" s="26" t="s">
        <v>190</v>
      </c>
    </row>
    <row r="23" ht="25" customHeight="1" spans="1:14">
      <c r="A23" s="28" t="s">
        <v>183</v>
      </c>
      <c r="B23" s="22" t="s">
        <v>201</v>
      </c>
      <c r="C23" s="22"/>
      <c r="D23" s="22" t="s">
        <v>202</v>
      </c>
      <c r="E23" s="22"/>
      <c r="F23" s="22" t="s">
        <v>205</v>
      </c>
      <c r="G23" s="22"/>
      <c r="H23" s="22" t="s">
        <v>206</v>
      </c>
      <c r="I23" s="22">
        <v>7</v>
      </c>
      <c r="J23" s="26">
        <v>2</v>
      </c>
      <c r="K23" s="26" t="s">
        <v>100</v>
      </c>
      <c r="L23" s="57">
        <v>1</v>
      </c>
      <c r="M23" s="26">
        <v>2</v>
      </c>
      <c r="N23" s="26" t="s">
        <v>190</v>
      </c>
    </row>
    <row r="24" ht="25" customHeight="1" spans="1:14">
      <c r="A24" s="28" t="s">
        <v>183</v>
      </c>
      <c r="B24" s="22" t="s">
        <v>201</v>
      </c>
      <c r="C24" s="22"/>
      <c r="D24" s="22" t="s">
        <v>202</v>
      </c>
      <c r="E24" s="22"/>
      <c r="F24" s="22" t="s">
        <v>207</v>
      </c>
      <c r="G24" s="22"/>
      <c r="H24" s="22" t="s">
        <v>73</v>
      </c>
      <c r="I24" s="22" t="s">
        <v>73</v>
      </c>
      <c r="J24" s="26">
        <v>2</v>
      </c>
      <c r="K24" s="26" t="s">
        <v>69</v>
      </c>
      <c r="L24" s="57">
        <v>1</v>
      </c>
      <c r="M24" s="26">
        <v>2</v>
      </c>
      <c r="N24" s="26" t="s">
        <v>190</v>
      </c>
    </row>
    <row r="25" ht="25" customHeight="1" spans="1:14">
      <c r="A25" s="28" t="s">
        <v>183</v>
      </c>
      <c r="B25" s="22" t="s">
        <v>201</v>
      </c>
      <c r="C25" s="22"/>
      <c r="D25" s="22" t="s">
        <v>202</v>
      </c>
      <c r="E25" s="22"/>
      <c r="F25" s="22" t="s">
        <v>208</v>
      </c>
      <c r="G25" s="22"/>
      <c r="H25" s="22" t="s">
        <v>102</v>
      </c>
      <c r="I25" s="22">
        <v>8</v>
      </c>
      <c r="J25" s="26">
        <v>2</v>
      </c>
      <c r="K25" s="26" t="s">
        <v>103</v>
      </c>
      <c r="L25" s="57">
        <v>1</v>
      </c>
      <c r="M25" s="26">
        <v>2</v>
      </c>
      <c r="N25" s="26" t="s">
        <v>190</v>
      </c>
    </row>
    <row r="26" ht="25" customHeight="1" spans="1:14">
      <c r="A26" s="28" t="s">
        <v>183</v>
      </c>
      <c r="B26" s="22" t="s">
        <v>201</v>
      </c>
      <c r="C26" s="22"/>
      <c r="D26" s="22" t="s">
        <v>202</v>
      </c>
      <c r="E26" s="22"/>
      <c r="F26" s="22" t="s">
        <v>104</v>
      </c>
      <c r="G26" s="22"/>
      <c r="H26" s="22" t="s">
        <v>209</v>
      </c>
      <c r="I26" s="22">
        <v>346</v>
      </c>
      <c r="J26" s="26">
        <v>2</v>
      </c>
      <c r="K26" s="26" t="s">
        <v>94</v>
      </c>
      <c r="L26" s="57">
        <v>1</v>
      </c>
      <c r="M26" s="26">
        <v>2</v>
      </c>
      <c r="N26" s="26" t="s">
        <v>190</v>
      </c>
    </row>
    <row r="27" ht="25" customHeight="1" spans="1:14">
      <c r="A27" s="28" t="s">
        <v>183</v>
      </c>
      <c r="B27" s="22" t="s">
        <v>201</v>
      </c>
      <c r="C27" s="22"/>
      <c r="D27" s="22" t="s">
        <v>202</v>
      </c>
      <c r="E27" s="22"/>
      <c r="F27" s="22" t="s">
        <v>210</v>
      </c>
      <c r="G27" s="22"/>
      <c r="H27" s="22" t="s">
        <v>211</v>
      </c>
      <c r="I27" s="22">
        <v>500</v>
      </c>
      <c r="J27" s="26">
        <v>2</v>
      </c>
      <c r="K27" s="26" t="s">
        <v>212</v>
      </c>
      <c r="L27" s="57">
        <v>1</v>
      </c>
      <c r="M27" s="26">
        <v>2</v>
      </c>
      <c r="N27" s="26" t="s">
        <v>190</v>
      </c>
    </row>
    <row r="28" ht="25" customHeight="1" spans="1:14">
      <c r="A28" s="28" t="s">
        <v>183</v>
      </c>
      <c r="B28" s="22" t="s">
        <v>201</v>
      </c>
      <c r="C28" s="22"/>
      <c r="D28" s="22" t="s">
        <v>202</v>
      </c>
      <c r="E28" s="22"/>
      <c r="F28" s="22" t="s">
        <v>213</v>
      </c>
      <c r="G28" s="22"/>
      <c r="H28" s="22" t="s">
        <v>214</v>
      </c>
      <c r="I28" s="22">
        <v>346</v>
      </c>
      <c r="J28" s="26">
        <v>2</v>
      </c>
      <c r="K28" s="26" t="s">
        <v>94</v>
      </c>
      <c r="L28" s="57">
        <v>1</v>
      </c>
      <c r="M28" s="26">
        <v>2</v>
      </c>
      <c r="N28" s="26" t="s">
        <v>215</v>
      </c>
    </row>
    <row r="29" ht="25" customHeight="1" spans="1:14">
      <c r="A29" s="28" t="s">
        <v>183</v>
      </c>
      <c r="B29" s="22" t="s">
        <v>201</v>
      </c>
      <c r="C29" s="22"/>
      <c r="D29" s="22" t="s">
        <v>202</v>
      </c>
      <c r="E29" s="22"/>
      <c r="F29" s="22" t="s">
        <v>216</v>
      </c>
      <c r="G29" s="22"/>
      <c r="H29" s="22" t="s">
        <v>204</v>
      </c>
      <c r="I29" s="22">
        <v>1</v>
      </c>
      <c r="J29" s="26">
        <v>2</v>
      </c>
      <c r="K29" s="26" t="s">
        <v>100</v>
      </c>
      <c r="L29" s="57">
        <v>1</v>
      </c>
      <c r="M29" s="26">
        <v>2</v>
      </c>
      <c r="N29" s="26" t="s">
        <v>190</v>
      </c>
    </row>
    <row r="30" ht="25" customHeight="1" spans="1:14">
      <c r="A30" s="28" t="s">
        <v>183</v>
      </c>
      <c r="B30" s="22" t="s">
        <v>201</v>
      </c>
      <c r="C30" s="22"/>
      <c r="D30" s="22" t="s">
        <v>217</v>
      </c>
      <c r="E30" s="22"/>
      <c r="F30" s="22" t="s">
        <v>218</v>
      </c>
      <c r="G30" s="22"/>
      <c r="H30" s="22" t="s">
        <v>73</v>
      </c>
      <c r="I30" s="22" t="s">
        <v>73</v>
      </c>
      <c r="J30" s="26">
        <v>2</v>
      </c>
      <c r="K30" s="26" t="s">
        <v>69</v>
      </c>
      <c r="L30" s="57">
        <v>1</v>
      </c>
      <c r="M30" s="26">
        <v>2</v>
      </c>
      <c r="N30" s="26" t="s">
        <v>190</v>
      </c>
    </row>
    <row r="31" ht="25" customHeight="1" spans="1:14">
      <c r="A31" s="28" t="s">
        <v>183</v>
      </c>
      <c r="B31" s="22" t="s">
        <v>201</v>
      </c>
      <c r="C31" s="22"/>
      <c r="D31" s="22" t="s">
        <v>217</v>
      </c>
      <c r="E31" s="22"/>
      <c r="F31" s="22" t="s">
        <v>219</v>
      </c>
      <c r="G31" s="22"/>
      <c r="H31" s="22" t="s">
        <v>73</v>
      </c>
      <c r="I31" s="22" t="s">
        <v>73</v>
      </c>
      <c r="J31" s="26">
        <v>2</v>
      </c>
      <c r="K31" s="26" t="s">
        <v>69</v>
      </c>
      <c r="L31" s="57">
        <v>1</v>
      </c>
      <c r="M31" s="26">
        <v>2</v>
      </c>
      <c r="N31" s="26" t="s">
        <v>190</v>
      </c>
    </row>
    <row r="32" ht="25" customHeight="1" spans="1:14">
      <c r="A32" s="28" t="s">
        <v>183</v>
      </c>
      <c r="B32" s="22" t="s">
        <v>201</v>
      </c>
      <c r="C32" s="22"/>
      <c r="D32" s="22" t="s">
        <v>217</v>
      </c>
      <c r="E32" s="22"/>
      <c r="F32" s="22" t="s">
        <v>220</v>
      </c>
      <c r="G32" s="22"/>
      <c r="H32" s="22" t="s">
        <v>73</v>
      </c>
      <c r="I32" s="22" t="s">
        <v>73</v>
      </c>
      <c r="J32" s="26">
        <v>2</v>
      </c>
      <c r="K32" s="26" t="s">
        <v>69</v>
      </c>
      <c r="L32" s="57">
        <v>1</v>
      </c>
      <c r="M32" s="26">
        <v>2</v>
      </c>
      <c r="N32" s="26" t="s">
        <v>190</v>
      </c>
    </row>
    <row r="33" ht="25" customHeight="1" spans="1:14">
      <c r="A33" s="28" t="s">
        <v>183</v>
      </c>
      <c r="B33" s="22" t="s">
        <v>201</v>
      </c>
      <c r="C33" s="22"/>
      <c r="D33" s="22" t="s">
        <v>217</v>
      </c>
      <c r="E33" s="22"/>
      <c r="F33" s="22" t="s">
        <v>221</v>
      </c>
      <c r="G33" s="22"/>
      <c r="H33" s="22" t="s">
        <v>222</v>
      </c>
      <c r="I33" s="22" t="s">
        <v>222</v>
      </c>
      <c r="J33" s="26">
        <v>2</v>
      </c>
      <c r="K33" s="26" t="s">
        <v>69</v>
      </c>
      <c r="L33" s="57">
        <v>1</v>
      </c>
      <c r="M33" s="26">
        <v>2</v>
      </c>
      <c r="N33" s="26" t="s">
        <v>190</v>
      </c>
    </row>
    <row r="34" ht="25" customHeight="1" spans="1:14">
      <c r="A34" s="28" t="s">
        <v>183</v>
      </c>
      <c r="B34" s="22" t="s">
        <v>201</v>
      </c>
      <c r="C34" s="22"/>
      <c r="D34" s="22" t="s">
        <v>217</v>
      </c>
      <c r="E34" s="22"/>
      <c r="F34" s="22" t="s">
        <v>223</v>
      </c>
      <c r="G34" s="22"/>
      <c r="H34" s="22" t="s">
        <v>224</v>
      </c>
      <c r="I34" s="22" t="s">
        <v>73</v>
      </c>
      <c r="J34" s="26">
        <v>2</v>
      </c>
      <c r="K34" s="26" t="s">
        <v>69</v>
      </c>
      <c r="L34" s="57">
        <v>1</v>
      </c>
      <c r="M34" s="26">
        <v>2</v>
      </c>
      <c r="N34" s="26" t="s">
        <v>190</v>
      </c>
    </row>
    <row r="35" ht="25" customHeight="1" spans="1:14">
      <c r="A35" s="28" t="s">
        <v>183</v>
      </c>
      <c r="B35" s="22" t="s">
        <v>201</v>
      </c>
      <c r="C35" s="22"/>
      <c r="D35" s="22" t="s">
        <v>225</v>
      </c>
      <c r="E35" s="22"/>
      <c r="F35" s="22" t="s">
        <v>226</v>
      </c>
      <c r="G35" s="22"/>
      <c r="H35" s="22" t="s">
        <v>227</v>
      </c>
      <c r="I35" s="22" t="s">
        <v>73</v>
      </c>
      <c r="J35" s="26">
        <v>2</v>
      </c>
      <c r="K35" s="26" t="s">
        <v>41</v>
      </c>
      <c r="L35" s="57">
        <v>1</v>
      </c>
      <c r="M35" s="26">
        <v>2</v>
      </c>
      <c r="N35" s="26" t="s">
        <v>190</v>
      </c>
    </row>
    <row r="36" ht="25" customHeight="1" spans="1:14">
      <c r="A36" s="28" t="s">
        <v>183</v>
      </c>
      <c r="B36" s="22" t="s">
        <v>201</v>
      </c>
      <c r="C36" s="22"/>
      <c r="D36" s="22" t="s">
        <v>225</v>
      </c>
      <c r="E36" s="22"/>
      <c r="F36" s="22" t="s">
        <v>228</v>
      </c>
      <c r="G36" s="22"/>
      <c r="H36" s="22" t="s">
        <v>227</v>
      </c>
      <c r="I36" s="22" t="s">
        <v>73</v>
      </c>
      <c r="J36" s="26">
        <v>2</v>
      </c>
      <c r="K36" s="26" t="s">
        <v>41</v>
      </c>
      <c r="L36" s="57">
        <v>1</v>
      </c>
      <c r="M36" s="26">
        <v>2</v>
      </c>
      <c r="N36" s="26" t="s">
        <v>190</v>
      </c>
    </row>
    <row r="37" ht="25" customHeight="1" spans="1:14">
      <c r="A37" s="28" t="s">
        <v>183</v>
      </c>
      <c r="B37" s="22" t="s">
        <v>201</v>
      </c>
      <c r="C37" s="22"/>
      <c r="D37" s="22" t="s">
        <v>225</v>
      </c>
      <c r="E37" s="22"/>
      <c r="F37" s="22" t="s">
        <v>229</v>
      </c>
      <c r="G37" s="22"/>
      <c r="H37" s="22" t="s">
        <v>227</v>
      </c>
      <c r="I37" s="22" t="s">
        <v>73</v>
      </c>
      <c r="J37" s="26">
        <v>2</v>
      </c>
      <c r="K37" s="26" t="s">
        <v>41</v>
      </c>
      <c r="L37" s="57">
        <v>1</v>
      </c>
      <c r="M37" s="26">
        <v>2</v>
      </c>
      <c r="N37" s="26" t="s">
        <v>190</v>
      </c>
    </row>
    <row r="38" ht="25" customHeight="1" spans="1:14">
      <c r="A38" s="28" t="s">
        <v>183</v>
      </c>
      <c r="B38" s="22" t="s">
        <v>201</v>
      </c>
      <c r="C38" s="22"/>
      <c r="D38" s="22" t="s">
        <v>225</v>
      </c>
      <c r="E38" s="22"/>
      <c r="F38" s="22" t="s">
        <v>230</v>
      </c>
      <c r="G38" s="22"/>
      <c r="H38" s="22" t="s">
        <v>227</v>
      </c>
      <c r="I38" s="22" t="s">
        <v>73</v>
      </c>
      <c r="J38" s="26">
        <v>2</v>
      </c>
      <c r="K38" s="26" t="s">
        <v>41</v>
      </c>
      <c r="L38" s="57">
        <v>1</v>
      </c>
      <c r="M38" s="26">
        <v>2</v>
      </c>
      <c r="N38" s="26" t="s">
        <v>190</v>
      </c>
    </row>
    <row r="39" ht="25" customHeight="1" spans="1:14">
      <c r="A39" s="28" t="s">
        <v>183</v>
      </c>
      <c r="B39" s="22" t="s">
        <v>201</v>
      </c>
      <c r="C39" s="22"/>
      <c r="D39" s="22" t="s">
        <v>225</v>
      </c>
      <c r="E39" s="22"/>
      <c r="F39" s="22" t="s">
        <v>231</v>
      </c>
      <c r="G39" s="22"/>
      <c r="H39" s="22" t="s">
        <v>227</v>
      </c>
      <c r="I39" s="22" t="s">
        <v>73</v>
      </c>
      <c r="J39" s="26">
        <v>2</v>
      </c>
      <c r="K39" s="26" t="s">
        <v>41</v>
      </c>
      <c r="L39" s="57">
        <v>1</v>
      </c>
      <c r="M39" s="26">
        <v>2</v>
      </c>
      <c r="N39" s="26" t="s">
        <v>190</v>
      </c>
    </row>
    <row r="40" ht="25" customHeight="1" spans="1:14">
      <c r="A40" s="28" t="s">
        <v>183</v>
      </c>
      <c r="B40" s="22" t="s">
        <v>201</v>
      </c>
      <c r="C40" s="22"/>
      <c r="D40" s="22" t="s">
        <v>225</v>
      </c>
      <c r="E40" s="22"/>
      <c r="F40" s="22" t="s">
        <v>232</v>
      </c>
      <c r="G40" s="22"/>
      <c r="H40" s="22" t="s">
        <v>227</v>
      </c>
      <c r="I40" s="22" t="s">
        <v>73</v>
      </c>
      <c r="J40" s="26">
        <v>2</v>
      </c>
      <c r="K40" s="26" t="s">
        <v>41</v>
      </c>
      <c r="L40" s="57">
        <v>1</v>
      </c>
      <c r="M40" s="26">
        <v>2</v>
      </c>
      <c r="N40" s="26" t="s">
        <v>190</v>
      </c>
    </row>
    <row r="41" ht="25" customHeight="1" spans="1:14">
      <c r="A41" s="28" t="s">
        <v>183</v>
      </c>
      <c r="B41" s="22" t="s">
        <v>201</v>
      </c>
      <c r="C41" s="22"/>
      <c r="D41" s="22" t="s">
        <v>225</v>
      </c>
      <c r="E41" s="22"/>
      <c r="F41" s="22" t="s">
        <v>233</v>
      </c>
      <c r="G41" s="22"/>
      <c r="H41" s="22" t="s">
        <v>227</v>
      </c>
      <c r="I41" s="22" t="s">
        <v>73</v>
      </c>
      <c r="J41" s="26">
        <v>2</v>
      </c>
      <c r="K41" s="26" t="s">
        <v>41</v>
      </c>
      <c r="L41" s="57">
        <v>1</v>
      </c>
      <c r="M41" s="26">
        <v>2</v>
      </c>
      <c r="N41" s="26" t="s">
        <v>190</v>
      </c>
    </row>
    <row r="42" ht="25" customHeight="1" spans="1:14">
      <c r="A42" s="28" t="s">
        <v>183</v>
      </c>
      <c r="B42" s="22" t="s">
        <v>234</v>
      </c>
      <c r="C42" s="22"/>
      <c r="D42" s="22" t="s">
        <v>235</v>
      </c>
      <c r="E42" s="22"/>
      <c r="F42" s="22" t="s">
        <v>236</v>
      </c>
      <c r="G42" s="22"/>
      <c r="H42" s="22" t="s">
        <v>73</v>
      </c>
      <c r="I42" s="22" t="s">
        <v>73</v>
      </c>
      <c r="J42" s="26">
        <v>3</v>
      </c>
      <c r="K42" s="26" t="s">
        <v>69</v>
      </c>
      <c r="L42" s="57">
        <v>1</v>
      </c>
      <c r="M42" s="26">
        <v>3</v>
      </c>
      <c r="N42" s="26" t="s">
        <v>190</v>
      </c>
    </row>
    <row r="43" ht="25" customHeight="1" spans="1:14">
      <c r="A43" s="28" t="s">
        <v>183</v>
      </c>
      <c r="B43" s="22" t="s">
        <v>234</v>
      </c>
      <c r="C43" s="22"/>
      <c r="D43" s="22" t="s">
        <v>235</v>
      </c>
      <c r="E43" s="22"/>
      <c r="F43" s="22" t="s">
        <v>237</v>
      </c>
      <c r="G43" s="22"/>
      <c r="H43" s="22" t="s">
        <v>117</v>
      </c>
      <c r="I43" s="22" t="s">
        <v>73</v>
      </c>
      <c r="J43" s="26">
        <v>3</v>
      </c>
      <c r="K43" s="26" t="s">
        <v>69</v>
      </c>
      <c r="L43" s="57">
        <v>1</v>
      </c>
      <c r="M43" s="26">
        <v>3</v>
      </c>
      <c r="N43" s="26" t="s">
        <v>190</v>
      </c>
    </row>
    <row r="44" ht="40" customHeight="1" spans="1:14">
      <c r="A44" s="28" t="s">
        <v>183</v>
      </c>
      <c r="B44" s="22" t="s">
        <v>234</v>
      </c>
      <c r="C44" s="22"/>
      <c r="D44" s="22" t="s">
        <v>235</v>
      </c>
      <c r="E44" s="22"/>
      <c r="F44" s="22" t="s">
        <v>238</v>
      </c>
      <c r="G44" s="22"/>
      <c r="H44" s="22" t="s">
        <v>239</v>
      </c>
      <c r="I44" s="22" t="s">
        <v>240</v>
      </c>
      <c r="J44" s="26">
        <v>3</v>
      </c>
      <c r="K44" s="26" t="s">
        <v>241</v>
      </c>
      <c r="L44" s="57">
        <v>1</v>
      </c>
      <c r="M44" s="26">
        <v>3</v>
      </c>
      <c r="N44" s="26" t="s">
        <v>190</v>
      </c>
    </row>
    <row r="45" ht="25" customHeight="1" spans="1:14">
      <c r="A45" s="28" t="s">
        <v>183</v>
      </c>
      <c r="B45" s="22" t="s">
        <v>234</v>
      </c>
      <c r="C45" s="22"/>
      <c r="D45" s="22" t="s">
        <v>235</v>
      </c>
      <c r="E45" s="22"/>
      <c r="F45" s="22" t="s">
        <v>242</v>
      </c>
      <c r="G45" s="22"/>
      <c r="H45" s="22" t="s">
        <v>243</v>
      </c>
      <c r="I45" s="22">
        <v>0</v>
      </c>
      <c r="J45" s="26">
        <v>3</v>
      </c>
      <c r="K45" s="26" t="s">
        <v>69</v>
      </c>
      <c r="L45" s="57">
        <v>1</v>
      </c>
      <c r="M45" s="26">
        <v>3</v>
      </c>
      <c r="N45" s="26" t="s">
        <v>190</v>
      </c>
    </row>
    <row r="46" ht="25" customHeight="1" spans="1:14">
      <c r="A46" s="28" t="s">
        <v>183</v>
      </c>
      <c r="B46" s="22" t="s">
        <v>234</v>
      </c>
      <c r="C46" s="22"/>
      <c r="D46" s="22" t="s">
        <v>235</v>
      </c>
      <c r="E46" s="22"/>
      <c r="F46" s="22" t="s">
        <v>244</v>
      </c>
      <c r="G46" s="22"/>
      <c r="H46" s="22" t="s">
        <v>245</v>
      </c>
      <c r="I46" s="22">
        <v>0</v>
      </c>
      <c r="J46" s="26">
        <v>3</v>
      </c>
      <c r="K46" s="26" t="s">
        <v>100</v>
      </c>
      <c r="L46" s="57">
        <v>1</v>
      </c>
      <c r="M46" s="26">
        <v>3</v>
      </c>
      <c r="N46" s="26" t="s">
        <v>190</v>
      </c>
    </row>
    <row r="47" ht="25" customHeight="1" spans="1:14">
      <c r="A47" s="28" t="s">
        <v>183</v>
      </c>
      <c r="B47" s="22" t="s">
        <v>234</v>
      </c>
      <c r="C47" s="22"/>
      <c r="D47" s="22" t="s">
        <v>246</v>
      </c>
      <c r="E47" s="22"/>
      <c r="F47" s="22" t="s">
        <v>247</v>
      </c>
      <c r="G47" s="22"/>
      <c r="H47" s="22" t="s">
        <v>248</v>
      </c>
      <c r="I47" s="22" t="s">
        <v>73</v>
      </c>
      <c r="J47" s="26">
        <v>2.5</v>
      </c>
      <c r="K47" s="26" t="s">
        <v>41</v>
      </c>
      <c r="L47" s="57">
        <v>1</v>
      </c>
      <c r="M47" s="26">
        <v>2.5</v>
      </c>
      <c r="N47" s="26" t="s">
        <v>190</v>
      </c>
    </row>
    <row r="48" ht="25" customHeight="1" spans="1:14">
      <c r="A48" s="28" t="s">
        <v>183</v>
      </c>
      <c r="B48" s="22" t="s">
        <v>234</v>
      </c>
      <c r="C48" s="22"/>
      <c r="D48" s="22" t="s">
        <v>246</v>
      </c>
      <c r="E48" s="22"/>
      <c r="F48" s="22" t="s">
        <v>249</v>
      </c>
      <c r="G48" s="22"/>
      <c r="H48" s="22" t="s">
        <v>250</v>
      </c>
      <c r="I48" s="22" t="s">
        <v>73</v>
      </c>
      <c r="J48" s="26">
        <v>2.5</v>
      </c>
      <c r="K48" s="26" t="s">
        <v>41</v>
      </c>
      <c r="L48" s="57">
        <v>1</v>
      </c>
      <c r="M48" s="26">
        <v>2.5</v>
      </c>
      <c r="N48" s="26" t="s">
        <v>190</v>
      </c>
    </row>
    <row r="49" ht="25" customHeight="1" spans="1:14">
      <c r="A49" s="28" t="s">
        <v>183</v>
      </c>
      <c r="B49" s="22" t="s">
        <v>251</v>
      </c>
      <c r="C49" s="22"/>
      <c r="D49" s="22" t="s">
        <v>252</v>
      </c>
      <c r="E49" s="22"/>
      <c r="F49" s="22" t="s">
        <v>253</v>
      </c>
      <c r="G49" s="22"/>
      <c r="H49" s="22" t="s">
        <v>133</v>
      </c>
      <c r="I49" s="58">
        <v>0.9</v>
      </c>
      <c r="J49" s="26">
        <v>5</v>
      </c>
      <c r="K49" s="26" t="s">
        <v>69</v>
      </c>
      <c r="L49" s="57">
        <v>1.05</v>
      </c>
      <c r="M49" s="26">
        <v>5</v>
      </c>
      <c r="N49" s="26" t="s">
        <v>190</v>
      </c>
    </row>
    <row r="50" ht="25" customHeight="1" spans="1:14">
      <c r="A50" s="28" t="s">
        <v>183</v>
      </c>
      <c r="B50" s="22" t="s">
        <v>251</v>
      </c>
      <c r="C50" s="22"/>
      <c r="D50" s="22" t="s">
        <v>252</v>
      </c>
      <c r="E50" s="22"/>
      <c r="F50" s="22" t="s">
        <v>254</v>
      </c>
      <c r="G50" s="22"/>
      <c r="H50" s="22" t="s">
        <v>133</v>
      </c>
      <c r="I50" s="58">
        <v>0.9</v>
      </c>
      <c r="J50" s="26">
        <v>5</v>
      </c>
      <c r="K50" s="26" t="s">
        <v>69</v>
      </c>
      <c r="L50" s="57">
        <v>1.05</v>
      </c>
      <c r="M50" s="26">
        <v>5</v>
      </c>
      <c r="N50" s="26" t="s">
        <v>190</v>
      </c>
    </row>
    <row r="51" ht="25" customHeight="1" spans="1:14">
      <c r="A51" s="20" t="s">
        <v>150</v>
      </c>
      <c r="B51" s="20"/>
      <c r="C51" s="20"/>
      <c r="D51" s="20"/>
      <c r="E51" s="20"/>
      <c r="F51" s="20"/>
      <c r="G51" s="20"/>
      <c r="H51" s="20"/>
      <c r="I51" s="20"/>
      <c r="J51" s="20">
        <v>100</v>
      </c>
      <c r="K51" s="36"/>
      <c r="L51" s="36"/>
      <c r="M51" s="37">
        <v>100</v>
      </c>
      <c r="N51" s="20"/>
    </row>
  </sheetData>
  <mergeCells count="9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D20:E20"/>
    <mergeCell ref="F20:G20"/>
    <mergeCell ref="D21:E21"/>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A51:I51"/>
    <mergeCell ref="A17:A50"/>
    <mergeCell ref="A1:N3"/>
    <mergeCell ref="A8:B11"/>
    <mergeCell ref="A14:B15"/>
    <mergeCell ref="B17:C21"/>
    <mergeCell ref="D17:E19"/>
    <mergeCell ref="B22:C41"/>
    <mergeCell ref="D22:E29"/>
    <mergeCell ref="D30:E34"/>
    <mergeCell ref="D35:E41"/>
    <mergeCell ref="B42:C48"/>
    <mergeCell ref="D42:E46"/>
    <mergeCell ref="D47:E48"/>
    <mergeCell ref="B49:C50"/>
    <mergeCell ref="D49:E5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
  <sheetViews>
    <sheetView topLeftCell="A11" workbookViewId="0">
      <selection activeCell="F36" sqref="$A36:$XFD36"/>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1" t="s">
        <v>10</v>
      </c>
      <c r="D5" s="21"/>
      <c r="E5" s="21"/>
      <c r="F5" s="21"/>
      <c r="G5" s="21"/>
      <c r="H5" s="21"/>
      <c r="I5" s="21"/>
      <c r="J5" s="21"/>
      <c r="K5" s="21"/>
      <c r="L5" s="21"/>
      <c r="M5" s="21"/>
      <c r="N5" s="21"/>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38">
        <v>220.82</v>
      </c>
      <c r="F8" s="20"/>
      <c r="G8" s="38">
        <v>220.82</v>
      </c>
      <c r="H8" s="20"/>
      <c r="I8" s="38">
        <v>220.819</v>
      </c>
      <c r="J8" s="20"/>
      <c r="K8" s="38">
        <v>10</v>
      </c>
      <c r="L8" s="53">
        <f>I8/G8</f>
        <v>0.99999547142469</v>
      </c>
      <c r="M8" s="54">
        <v>9.99</v>
      </c>
      <c r="N8" s="35"/>
    </row>
    <row r="9" ht="25" customHeight="1" spans="1:14">
      <c r="A9" s="22" t="s">
        <v>156</v>
      </c>
      <c r="B9" s="22"/>
      <c r="C9" s="23" t="s">
        <v>177</v>
      </c>
      <c r="D9" s="20"/>
      <c r="E9" s="38">
        <v>212.75</v>
      </c>
      <c r="F9" s="20"/>
      <c r="G9" s="38">
        <v>212.75</v>
      </c>
      <c r="H9" s="20"/>
      <c r="I9" s="38">
        <v>212.749</v>
      </c>
      <c r="J9" s="20"/>
      <c r="K9" s="20" t="s">
        <v>255</v>
      </c>
      <c r="L9" s="53">
        <f>I9/G9</f>
        <v>0.999995299647474</v>
      </c>
      <c r="M9" s="54">
        <v>0</v>
      </c>
      <c r="N9" s="35"/>
    </row>
    <row r="10" ht="25" customHeight="1" spans="1:14">
      <c r="A10" s="22" t="s">
        <v>156</v>
      </c>
      <c r="B10" s="22"/>
      <c r="C10" s="23" t="s">
        <v>164</v>
      </c>
      <c r="D10" s="20"/>
      <c r="E10" s="38">
        <v>8.07</v>
      </c>
      <c r="F10" s="20"/>
      <c r="G10" s="38">
        <v>8.07</v>
      </c>
      <c r="H10" s="20"/>
      <c r="I10" s="38">
        <v>8.07</v>
      </c>
      <c r="J10" s="20"/>
      <c r="K10" s="20" t="s">
        <v>255</v>
      </c>
      <c r="L10" s="38">
        <v>100</v>
      </c>
      <c r="M10" s="54">
        <v>0</v>
      </c>
      <c r="N10" s="35"/>
    </row>
    <row r="11" ht="25" customHeight="1" spans="1:14">
      <c r="A11" s="22" t="s">
        <v>156</v>
      </c>
      <c r="B11" s="22"/>
      <c r="C11" s="23" t="s">
        <v>165</v>
      </c>
      <c r="D11" s="20"/>
      <c r="E11" s="20" t="s">
        <v>49</v>
      </c>
      <c r="F11" s="20"/>
      <c r="G11" s="38">
        <v>0</v>
      </c>
      <c r="H11" s="20"/>
      <c r="I11" s="38">
        <v>0</v>
      </c>
      <c r="J11" s="20"/>
      <c r="K11" s="20" t="s">
        <v>255</v>
      </c>
      <c r="L11" s="38">
        <v>0</v>
      </c>
      <c r="M11" s="54">
        <v>0</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256</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104" customHeight="1" spans="1:14">
      <c r="A15" s="20"/>
      <c r="B15" s="20"/>
      <c r="C15" s="27" t="s">
        <v>257</v>
      </c>
      <c r="D15" s="27"/>
      <c r="E15" s="27"/>
      <c r="F15" s="27"/>
      <c r="G15" s="27"/>
      <c r="H15" s="27"/>
      <c r="I15" s="27" t="s">
        <v>258</v>
      </c>
      <c r="J15" s="27"/>
      <c r="K15" s="27"/>
      <c r="L15" s="27"/>
      <c r="M15" s="27"/>
      <c r="N15" s="27"/>
    </row>
    <row r="16" ht="25"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25" customHeight="1" spans="1:14">
      <c r="A17" s="28" t="s">
        <v>183</v>
      </c>
      <c r="B17" s="22" t="s">
        <v>184</v>
      </c>
      <c r="C17" s="22"/>
      <c r="D17" s="22" t="s">
        <v>185</v>
      </c>
      <c r="E17" s="22"/>
      <c r="F17" s="22" t="s">
        <v>259</v>
      </c>
      <c r="G17" s="22"/>
      <c r="H17" s="22" t="s">
        <v>260</v>
      </c>
      <c r="I17" s="22">
        <v>165</v>
      </c>
      <c r="J17" s="55">
        <v>2</v>
      </c>
      <c r="K17" s="26" t="s">
        <v>261</v>
      </c>
      <c r="L17" s="29" t="s">
        <v>73</v>
      </c>
      <c r="M17" s="55">
        <v>2</v>
      </c>
      <c r="N17" s="26" t="s">
        <v>190</v>
      </c>
    </row>
    <row r="18" ht="25" customHeight="1" spans="1:14">
      <c r="A18" s="28" t="s">
        <v>183</v>
      </c>
      <c r="B18" s="22" t="s">
        <v>184</v>
      </c>
      <c r="C18" s="22"/>
      <c r="D18" s="22" t="s">
        <v>185</v>
      </c>
      <c r="E18" s="22"/>
      <c r="F18" s="22" t="s">
        <v>262</v>
      </c>
      <c r="G18" s="22"/>
      <c r="H18" s="22" t="s">
        <v>263</v>
      </c>
      <c r="I18" s="22">
        <v>12000</v>
      </c>
      <c r="J18" s="55">
        <v>2</v>
      </c>
      <c r="K18" s="26" t="s">
        <v>264</v>
      </c>
      <c r="L18" s="29" t="s">
        <v>73</v>
      </c>
      <c r="M18" s="55">
        <v>2</v>
      </c>
      <c r="N18" s="26" t="s">
        <v>190</v>
      </c>
    </row>
    <row r="19" ht="25" customHeight="1" spans="1:14">
      <c r="A19" s="28" t="s">
        <v>183</v>
      </c>
      <c r="B19" s="22" t="s">
        <v>184</v>
      </c>
      <c r="C19" s="22"/>
      <c r="D19" s="22" t="s">
        <v>185</v>
      </c>
      <c r="E19" s="22"/>
      <c r="F19" s="22" t="s">
        <v>265</v>
      </c>
      <c r="G19" s="22"/>
      <c r="H19" s="22" t="s">
        <v>266</v>
      </c>
      <c r="I19" s="22">
        <v>30</v>
      </c>
      <c r="J19" s="55">
        <v>2</v>
      </c>
      <c r="K19" s="26" t="s">
        <v>267</v>
      </c>
      <c r="L19" s="29" t="s">
        <v>73</v>
      </c>
      <c r="M19" s="55">
        <v>2</v>
      </c>
      <c r="N19" s="26" t="s">
        <v>190</v>
      </c>
    </row>
    <row r="20" ht="25" customHeight="1" spans="1:14">
      <c r="A20" s="28" t="s">
        <v>183</v>
      </c>
      <c r="B20" s="22" t="s">
        <v>184</v>
      </c>
      <c r="C20" s="22"/>
      <c r="D20" s="22" t="s">
        <v>185</v>
      </c>
      <c r="E20" s="22"/>
      <c r="F20" s="22" t="s">
        <v>268</v>
      </c>
      <c r="G20" s="22"/>
      <c r="H20" s="22" t="s">
        <v>269</v>
      </c>
      <c r="I20" s="22">
        <v>10</v>
      </c>
      <c r="J20" s="55">
        <v>2</v>
      </c>
      <c r="K20" s="26" t="s">
        <v>267</v>
      </c>
      <c r="L20" s="29" t="s">
        <v>73</v>
      </c>
      <c r="M20" s="55">
        <v>2</v>
      </c>
      <c r="N20" s="26" t="s">
        <v>190</v>
      </c>
    </row>
    <row r="21" ht="25" customHeight="1" spans="1:14">
      <c r="A21" s="28" t="s">
        <v>183</v>
      </c>
      <c r="B21" s="22" t="s">
        <v>184</v>
      </c>
      <c r="C21" s="22"/>
      <c r="D21" s="22" t="s">
        <v>185</v>
      </c>
      <c r="E21" s="22"/>
      <c r="F21" s="22" t="s">
        <v>270</v>
      </c>
      <c r="G21" s="22"/>
      <c r="H21" s="22" t="s">
        <v>269</v>
      </c>
      <c r="I21" s="22">
        <v>10</v>
      </c>
      <c r="J21" s="55">
        <v>2</v>
      </c>
      <c r="K21" s="26" t="s">
        <v>267</v>
      </c>
      <c r="L21" s="29" t="s">
        <v>73</v>
      </c>
      <c r="M21" s="55">
        <v>2</v>
      </c>
      <c r="N21" s="26" t="s">
        <v>190</v>
      </c>
    </row>
    <row r="22" ht="25" customHeight="1" spans="1:14">
      <c r="A22" s="28" t="s">
        <v>183</v>
      </c>
      <c r="B22" s="22" t="s">
        <v>184</v>
      </c>
      <c r="C22" s="22"/>
      <c r="D22" s="22" t="s">
        <v>185</v>
      </c>
      <c r="E22" s="22"/>
      <c r="F22" s="22" t="s">
        <v>271</v>
      </c>
      <c r="G22" s="22"/>
      <c r="H22" s="22" t="s">
        <v>272</v>
      </c>
      <c r="I22" s="22">
        <v>152.75</v>
      </c>
      <c r="J22" s="55">
        <v>2</v>
      </c>
      <c r="K22" s="26" t="s">
        <v>189</v>
      </c>
      <c r="L22" s="29" t="s">
        <v>73</v>
      </c>
      <c r="M22" s="55">
        <v>2</v>
      </c>
      <c r="N22" s="26" t="s">
        <v>190</v>
      </c>
    </row>
    <row r="23" ht="25" customHeight="1" spans="1:14">
      <c r="A23" s="28" t="s">
        <v>183</v>
      </c>
      <c r="B23" s="22" t="s">
        <v>184</v>
      </c>
      <c r="C23" s="22"/>
      <c r="D23" s="22" t="s">
        <v>196</v>
      </c>
      <c r="E23" s="22"/>
      <c r="F23" s="22" t="s">
        <v>273</v>
      </c>
      <c r="G23" s="22"/>
      <c r="H23" s="22" t="s">
        <v>274</v>
      </c>
      <c r="I23" s="29" t="s">
        <v>275</v>
      </c>
      <c r="J23" s="55">
        <v>2</v>
      </c>
      <c r="K23" s="26" t="s">
        <v>69</v>
      </c>
      <c r="L23" s="29" t="s">
        <v>73</v>
      </c>
      <c r="M23" s="55">
        <v>2</v>
      </c>
      <c r="N23" s="26" t="s">
        <v>190</v>
      </c>
    </row>
    <row r="24" ht="25" customHeight="1" spans="1:14">
      <c r="A24" s="28" t="s">
        <v>183</v>
      </c>
      <c r="B24" s="22" t="s">
        <v>184</v>
      </c>
      <c r="C24" s="22"/>
      <c r="D24" s="22" t="s">
        <v>199</v>
      </c>
      <c r="E24" s="22"/>
      <c r="F24" s="22" t="s">
        <v>276</v>
      </c>
      <c r="G24" s="22"/>
      <c r="H24" s="22" t="s">
        <v>277</v>
      </c>
      <c r="I24" s="29" t="s">
        <v>275</v>
      </c>
      <c r="J24" s="55">
        <v>6</v>
      </c>
      <c r="K24" s="26" t="s">
        <v>69</v>
      </c>
      <c r="L24" s="29" t="s">
        <v>73</v>
      </c>
      <c r="M24" s="55">
        <v>6</v>
      </c>
      <c r="N24" s="26" t="s">
        <v>190</v>
      </c>
    </row>
    <row r="25" ht="25" customHeight="1" spans="1:14">
      <c r="A25" s="28" t="s">
        <v>183</v>
      </c>
      <c r="B25" s="22" t="s">
        <v>201</v>
      </c>
      <c r="C25" s="22"/>
      <c r="D25" s="22" t="s">
        <v>202</v>
      </c>
      <c r="E25" s="22"/>
      <c r="F25" s="22" t="s">
        <v>109</v>
      </c>
      <c r="G25" s="22"/>
      <c r="H25" s="22" t="s">
        <v>278</v>
      </c>
      <c r="I25" s="22" t="s">
        <v>278</v>
      </c>
      <c r="J25" s="55">
        <v>1</v>
      </c>
      <c r="K25" s="26" t="s">
        <v>108</v>
      </c>
      <c r="L25" s="29" t="s">
        <v>73</v>
      </c>
      <c r="M25" s="55">
        <v>1</v>
      </c>
      <c r="N25" s="26" t="s">
        <v>190</v>
      </c>
    </row>
    <row r="26" ht="25" customHeight="1" spans="1:14">
      <c r="A26" s="28" t="s">
        <v>183</v>
      </c>
      <c r="B26" s="22" t="s">
        <v>201</v>
      </c>
      <c r="C26" s="22"/>
      <c r="D26" s="22" t="s">
        <v>202</v>
      </c>
      <c r="E26" s="22"/>
      <c r="F26" s="22" t="s">
        <v>279</v>
      </c>
      <c r="G26" s="22"/>
      <c r="H26" s="22" t="s">
        <v>280</v>
      </c>
      <c r="I26" s="22">
        <v>8</v>
      </c>
      <c r="J26" s="55">
        <v>1</v>
      </c>
      <c r="K26" s="26" t="s">
        <v>100</v>
      </c>
      <c r="L26" s="29" t="s">
        <v>73</v>
      </c>
      <c r="M26" s="55">
        <v>1</v>
      </c>
      <c r="N26" s="26" t="s">
        <v>190</v>
      </c>
    </row>
    <row r="27" ht="25" customHeight="1" spans="1:14">
      <c r="A27" s="28" t="s">
        <v>183</v>
      </c>
      <c r="B27" s="22" t="s">
        <v>201</v>
      </c>
      <c r="C27" s="22"/>
      <c r="D27" s="22" t="s">
        <v>202</v>
      </c>
      <c r="E27" s="22"/>
      <c r="F27" s="22" t="s">
        <v>281</v>
      </c>
      <c r="G27" s="22"/>
      <c r="H27" s="22" t="s">
        <v>282</v>
      </c>
      <c r="I27" s="22" t="s">
        <v>283</v>
      </c>
      <c r="J27" s="55">
        <v>1</v>
      </c>
      <c r="K27" s="26" t="s">
        <v>284</v>
      </c>
      <c r="L27" s="29" t="s">
        <v>73</v>
      </c>
      <c r="M27" s="55">
        <v>1</v>
      </c>
      <c r="N27" s="26" t="s">
        <v>190</v>
      </c>
    </row>
    <row r="28" ht="25" customHeight="1" spans="1:14">
      <c r="A28" s="28" t="s">
        <v>183</v>
      </c>
      <c r="B28" s="22" t="s">
        <v>201</v>
      </c>
      <c r="C28" s="22"/>
      <c r="D28" s="22" t="s">
        <v>202</v>
      </c>
      <c r="E28" s="22"/>
      <c r="F28" s="22" t="s">
        <v>285</v>
      </c>
      <c r="G28" s="22"/>
      <c r="H28" s="22" t="s">
        <v>286</v>
      </c>
      <c r="I28" s="22" t="s">
        <v>287</v>
      </c>
      <c r="J28" s="55">
        <v>1</v>
      </c>
      <c r="K28" s="26" t="s">
        <v>212</v>
      </c>
      <c r="L28" s="29" t="s">
        <v>288</v>
      </c>
      <c r="M28" s="55">
        <v>1</v>
      </c>
      <c r="N28" s="26" t="s">
        <v>190</v>
      </c>
    </row>
    <row r="29" ht="25" customHeight="1" spans="1:14">
      <c r="A29" s="28" t="s">
        <v>183</v>
      </c>
      <c r="B29" s="22" t="s">
        <v>201</v>
      </c>
      <c r="C29" s="22"/>
      <c r="D29" s="22" t="s">
        <v>202</v>
      </c>
      <c r="E29" s="22"/>
      <c r="F29" s="22" t="s">
        <v>289</v>
      </c>
      <c r="G29" s="22"/>
      <c r="H29" s="22" t="s">
        <v>282</v>
      </c>
      <c r="I29" s="22" t="s">
        <v>290</v>
      </c>
      <c r="J29" s="55">
        <v>1</v>
      </c>
      <c r="K29" s="26" t="s">
        <v>284</v>
      </c>
      <c r="L29" s="29" t="s">
        <v>73</v>
      </c>
      <c r="M29" s="55">
        <v>1</v>
      </c>
      <c r="N29" s="26" t="s">
        <v>291</v>
      </c>
    </row>
    <row r="30" ht="25" customHeight="1" spans="1:14">
      <c r="A30" s="28" t="s">
        <v>183</v>
      </c>
      <c r="B30" s="22" t="s">
        <v>201</v>
      </c>
      <c r="C30" s="22"/>
      <c r="D30" s="22" t="s">
        <v>202</v>
      </c>
      <c r="E30" s="22"/>
      <c r="F30" s="22" t="s">
        <v>292</v>
      </c>
      <c r="G30" s="22"/>
      <c r="H30" s="22" t="s">
        <v>293</v>
      </c>
      <c r="I30" s="22" t="s">
        <v>294</v>
      </c>
      <c r="J30" s="55">
        <v>1</v>
      </c>
      <c r="K30" s="26" t="s">
        <v>212</v>
      </c>
      <c r="L30" s="29" t="s">
        <v>73</v>
      </c>
      <c r="M30" s="55">
        <v>1</v>
      </c>
      <c r="N30" s="26" t="s">
        <v>190</v>
      </c>
    </row>
    <row r="31" ht="25" customHeight="1" spans="1:14">
      <c r="A31" s="28" t="s">
        <v>183</v>
      </c>
      <c r="B31" s="22" t="s">
        <v>201</v>
      </c>
      <c r="C31" s="22"/>
      <c r="D31" s="22" t="s">
        <v>202</v>
      </c>
      <c r="E31" s="22"/>
      <c r="F31" s="22" t="s">
        <v>295</v>
      </c>
      <c r="G31" s="22"/>
      <c r="H31" s="22" t="s">
        <v>296</v>
      </c>
      <c r="I31" s="22">
        <v>6</v>
      </c>
      <c r="J31" s="55">
        <v>1</v>
      </c>
      <c r="K31" s="26" t="s">
        <v>100</v>
      </c>
      <c r="L31" s="29" t="s">
        <v>73</v>
      </c>
      <c r="M31" s="55">
        <v>1</v>
      </c>
      <c r="N31" s="26" t="s">
        <v>190</v>
      </c>
    </row>
    <row r="32" ht="25" customHeight="1" spans="1:14">
      <c r="A32" s="28" t="s">
        <v>183</v>
      </c>
      <c r="B32" s="22" t="s">
        <v>201</v>
      </c>
      <c r="C32" s="22"/>
      <c r="D32" s="22" t="s">
        <v>202</v>
      </c>
      <c r="E32" s="22"/>
      <c r="F32" s="22" t="s">
        <v>297</v>
      </c>
      <c r="G32" s="22"/>
      <c r="H32" s="22" t="s">
        <v>298</v>
      </c>
      <c r="I32" s="22" t="s">
        <v>299</v>
      </c>
      <c r="J32" s="55">
        <v>1</v>
      </c>
      <c r="K32" s="26" t="s">
        <v>100</v>
      </c>
      <c r="L32" s="29" t="s">
        <v>73</v>
      </c>
      <c r="M32" s="55">
        <v>1</v>
      </c>
      <c r="N32" s="26" t="s">
        <v>190</v>
      </c>
    </row>
    <row r="33" ht="25" customHeight="1" spans="1:14">
      <c r="A33" s="28" t="s">
        <v>183</v>
      </c>
      <c r="B33" s="22" t="s">
        <v>201</v>
      </c>
      <c r="C33" s="22"/>
      <c r="D33" s="22" t="s">
        <v>202</v>
      </c>
      <c r="E33" s="22"/>
      <c r="F33" s="22" t="s">
        <v>106</v>
      </c>
      <c r="G33" s="22"/>
      <c r="H33" s="22" t="s">
        <v>300</v>
      </c>
      <c r="I33" s="22" t="s">
        <v>300</v>
      </c>
      <c r="J33" s="55">
        <v>1</v>
      </c>
      <c r="K33" s="26" t="s">
        <v>108</v>
      </c>
      <c r="L33" s="29" t="s">
        <v>73</v>
      </c>
      <c r="M33" s="55">
        <v>1</v>
      </c>
      <c r="N33" s="26" t="s">
        <v>190</v>
      </c>
    </row>
    <row r="34" ht="25" customHeight="1" spans="1:14">
      <c r="A34" s="28" t="s">
        <v>183</v>
      </c>
      <c r="B34" s="22" t="s">
        <v>201</v>
      </c>
      <c r="C34" s="22"/>
      <c r="D34" s="22" t="s">
        <v>202</v>
      </c>
      <c r="E34" s="22"/>
      <c r="F34" s="22" t="s">
        <v>301</v>
      </c>
      <c r="G34" s="22"/>
      <c r="H34" s="22" t="s">
        <v>302</v>
      </c>
      <c r="I34" s="22" t="s">
        <v>302</v>
      </c>
      <c r="J34" s="55">
        <v>1</v>
      </c>
      <c r="K34" s="26" t="s">
        <v>108</v>
      </c>
      <c r="L34" s="29" t="s">
        <v>73</v>
      </c>
      <c r="M34" s="55">
        <v>1</v>
      </c>
      <c r="N34" s="26" t="s">
        <v>190</v>
      </c>
    </row>
    <row r="35" ht="25" customHeight="1" spans="1:14">
      <c r="A35" s="28" t="s">
        <v>183</v>
      </c>
      <c r="B35" s="22" t="s">
        <v>201</v>
      </c>
      <c r="C35" s="22"/>
      <c r="D35" s="22" t="s">
        <v>202</v>
      </c>
      <c r="E35" s="22"/>
      <c r="F35" s="22" t="s">
        <v>303</v>
      </c>
      <c r="G35" s="22"/>
      <c r="H35" s="22" t="s">
        <v>304</v>
      </c>
      <c r="I35" s="22">
        <v>3</v>
      </c>
      <c r="J35" s="55">
        <v>1</v>
      </c>
      <c r="K35" s="26" t="s">
        <v>108</v>
      </c>
      <c r="L35" s="29" t="s">
        <v>73</v>
      </c>
      <c r="M35" s="55">
        <v>1</v>
      </c>
      <c r="N35" s="26" t="s">
        <v>190</v>
      </c>
    </row>
    <row r="36" ht="29" customHeight="1" spans="1:14">
      <c r="A36" s="28" t="s">
        <v>183</v>
      </c>
      <c r="B36" s="22" t="s">
        <v>201</v>
      </c>
      <c r="C36" s="22"/>
      <c r="D36" s="22" t="s">
        <v>202</v>
      </c>
      <c r="E36" s="22"/>
      <c r="F36" s="22" t="s">
        <v>305</v>
      </c>
      <c r="G36" s="22"/>
      <c r="H36" s="22" t="s">
        <v>306</v>
      </c>
      <c r="I36" s="22" t="s">
        <v>307</v>
      </c>
      <c r="J36" s="55">
        <v>1</v>
      </c>
      <c r="K36" s="26" t="s">
        <v>308</v>
      </c>
      <c r="L36" s="29" t="s">
        <v>73</v>
      </c>
      <c r="M36" s="55">
        <v>1</v>
      </c>
      <c r="N36" s="26" t="s">
        <v>190</v>
      </c>
    </row>
    <row r="37" ht="25" customHeight="1" spans="1:14">
      <c r="A37" s="28"/>
      <c r="B37" s="22"/>
      <c r="C37" s="22"/>
      <c r="D37" s="22"/>
      <c r="E37" s="22"/>
      <c r="F37" s="22" t="s">
        <v>309</v>
      </c>
      <c r="G37" s="22"/>
      <c r="H37" s="22" t="s">
        <v>310</v>
      </c>
      <c r="I37" s="22">
        <v>0</v>
      </c>
      <c r="J37" s="55">
        <v>1</v>
      </c>
      <c r="K37" s="26" t="s">
        <v>311</v>
      </c>
      <c r="L37" s="29" t="s">
        <v>73</v>
      </c>
      <c r="M37" s="55">
        <v>1</v>
      </c>
      <c r="N37" s="26" t="s">
        <v>190</v>
      </c>
    </row>
    <row r="38" ht="25" customHeight="1" spans="1:14">
      <c r="A38" s="28" t="s">
        <v>183</v>
      </c>
      <c r="B38" s="22" t="s">
        <v>201</v>
      </c>
      <c r="C38" s="22"/>
      <c r="D38" s="22" t="s">
        <v>202</v>
      </c>
      <c r="E38" s="22"/>
      <c r="F38" s="22" t="s">
        <v>312</v>
      </c>
      <c r="G38" s="22"/>
      <c r="H38" s="22" t="s">
        <v>313</v>
      </c>
      <c r="I38" s="22">
        <v>110</v>
      </c>
      <c r="J38" s="55">
        <v>1</v>
      </c>
      <c r="K38" s="26" t="s">
        <v>94</v>
      </c>
      <c r="L38" s="29" t="s">
        <v>73</v>
      </c>
      <c r="M38" s="55">
        <v>1</v>
      </c>
      <c r="N38" s="26" t="s">
        <v>190</v>
      </c>
    </row>
    <row r="39" ht="25" customHeight="1" spans="1:14">
      <c r="A39" s="28" t="s">
        <v>183</v>
      </c>
      <c r="B39" s="22" t="s">
        <v>201</v>
      </c>
      <c r="C39" s="22"/>
      <c r="D39" s="22" t="s">
        <v>217</v>
      </c>
      <c r="E39" s="22"/>
      <c r="F39" s="22" t="s">
        <v>314</v>
      </c>
      <c r="G39" s="22"/>
      <c r="H39" s="22" t="s">
        <v>73</v>
      </c>
      <c r="I39" s="29" t="s">
        <v>275</v>
      </c>
      <c r="J39" s="55">
        <v>1</v>
      </c>
      <c r="K39" s="26" t="s">
        <v>69</v>
      </c>
      <c r="L39" s="29" t="s">
        <v>73</v>
      </c>
      <c r="M39" s="55">
        <v>1</v>
      </c>
      <c r="N39" s="26" t="s">
        <v>190</v>
      </c>
    </row>
    <row r="40" ht="25" customHeight="1" spans="1:14">
      <c r="A40" s="28" t="s">
        <v>183</v>
      </c>
      <c r="B40" s="22" t="s">
        <v>201</v>
      </c>
      <c r="C40" s="22"/>
      <c r="D40" s="22" t="s">
        <v>217</v>
      </c>
      <c r="E40" s="22"/>
      <c r="F40" s="22" t="s">
        <v>315</v>
      </c>
      <c r="G40" s="22"/>
      <c r="H40" s="22" t="s">
        <v>117</v>
      </c>
      <c r="I40" s="29" t="s">
        <v>316</v>
      </c>
      <c r="J40" s="55">
        <v>1</v>
      </c>
      <c r="K40" s="26" t="s">
        <v>69</v>
      </c>
      <c r="L40" s="29" t="s">
        <v>73</v>
      </c>
      <c r="M40" s="55">
        <v>1</v>
      </c>
      <c r="N40" s="26" t="s">
        <v>190</v>
      </c>
    </row>
    <row r="41" ht="25" customHeight="1" spans="1:14">
      <c r="A41" s="28" t="s">
        <v>183</v>
      </c>
      <c r="B41" s="22" t="s">
        <v>201</v>
      </c>
      <c r="C41" s="22"/>
      <c r="D41" s="22" t="s">
        <v>217</v>
      </c>
      <c r="E41" s="22"/>
      <c r="F41" s="22" t="s">
        <v>317</v>
      </c>
      <c r="G41" s="22"/>
      <c r="H41" s="22" t="s">
        <v>73</v>
      </c>
      <c r="I41" s="29" t="s">
        <v>275</v>
      </c>
      <c r="J41" s="55">
        <v>1</v>
      </c>
      <c r="K41" s="26" t="s">
        <v>69</v>
      </c>
      <c r="L41" s="29" t="s">
        <v>73</v>
      </c>
      <c r="M41" s="55">
        <v>1</v>
      </c>
      <c r="N41" s="26" t="s">
        <v>190</v>
      </c>
    </row>
    <row r="42" ht="25" customHeight="1" spans="1:14">
      <c r="A42" s="28" t="s">
        <v>183</v>
      </c>
      <c r="B42" s="22" t="s">
        <v>201</v>
      </c>
      <c r="C42" s="22"/>
      <c r="D42" s="22" t="s">
        <v>217</v>
      </c>
      <c r="E42" s="22"/>
      <c r="F42" s="22" t="s">
        <v>318</v>
      </c>
      <c r="G42" s="22"/>
      <c r="H42" s="22" t="s">
        <v>117</v>
      </c>
      <c r="I42" s="56" t="s">
        <v>319</v>
      </c>
      <c r="J42" s="55">
        <v>1</v>
      </c>
      <c r="K42" s="26" t="s">
        <v>69</v>
      </c>
      <c r="L42" s="29" t="s">
        <v>73</v>
      </c>
      <c r="M42" s="55">
        <v>1</v>
      </c>
      <c r="N42" s="26" t="s">
        <v>190</v>
      </c>
    </row>
    <row r="43" ht="25" customHeight="1" spans="1:14">
      <c r="A43" s="28" t="s">
        <v>183</v>
      </c>
      <c r="B43" s="22" t="s">
        <v>201</v>
      </c>
      <c r="C43" s="22"/>
      <c r="D43" s="22" t="s">
        <v>217</v>
      </c>
      <c r="E43" s="22"/>
      <c r="F43" s="22" t="s">
        <v>320</v>
      </c>
      <c r="G43" s="22"/>
      <c r="H43" s="22" t="s">
        <v>73</v>
      </c>
      <c r="I43" s="29" t="s">
        <v>275</v>
      </c>
      <c r="J43" s="55">
        <v>1</v>
      </c>
      <c r="K43" s="26" t="s">
        <v>69</v>
      </c>
      <c r="L43" s="29" t="s">
        <v>73</v>
      </c>
      <c r="M43" s="55">
        <v>1</v>
      </c>
      <c r="N43" s="26" t="s">
        <v>190</v>
      </c>
    </row>
    <row r="44" ht="25" customHeight="1" spans="1:14">
      <c r="A44" s="28" t="s">
        <v>183</v>
      </c>
      <c r="B44" s="22" t="s">
        <v>201</v>
      </c>
      <c r="C44" s="22"/>
      <c r="D44" s="22" t="s">
        <v>217</v>
      </c>
      <c r="E44" s="22"/>
      <c r="F44" s="22" t="s">
        <v>321</v>
      </c>
      <c r="G44" s="22"/>
      <c r="H44" s="22" t="s">
        <v>73</v>
      </c>
      <c r="I44" s="29" t="s">
        <v>275</v>
      </c>
      <c r="J44" s="55">
        <v>1</v>
      </c>
      <c r="K44" s="26" t="s">
        <v>69</v>
      </c>
      <c r="L44" s="29" t="s">
        <v>73</v>
      </c>
      <c r="M44" s="55">
        <v>1</v>
      </c>
      <c r="N44" s="26" t="s">
        <v>190</v>
      </c>
    </row>
    <row r="45" ht="25" customHeight="1" spans="1:14">
      <c r="A45" s="28" t="s">
        <v>183</v>
      </c>
      <c r="B45" s="22" t="s">
        <v>201</v>
      </c>
      <c r="C45" s="22"/>
      <c r="D45" s="22" t="s">
        <v>217</v>
      </c>
      <c r="E45" s="22"/>
      <c r="F45" s="22" t="s">
        <v>322</v>
      </c>
      <c r="G45" s="22"/>
      <c r="H45" s="22" t="s">
        <v>73</v>
      </c>
      <c r="I45" s="29" t="s">
        <v>275</v>
      </c>
      <c r="J45" s="55">
        <v>1</v>
      </c>
      <c r="K45" s="26" t="s">
        <v>69</v>
      </c>
      <c r="L45" s="29" t="s">
        <v>73</v>
      </c>
      <c r="M45" s="55">
        <v>1</v>
      </c>
      <c r="N45" s="26" t="s">
        <v>190</v>
      </c>
    </row>
    <row r="46" ht="25" customHeight="1" spans="1:14">
      <c r="A46" s="28" t="s">
        <v>183</v>
      </c>
      <c r="B46" s="22" t="s">
        <v>201</v>
      </c>
      <c r="C46" s="22"/>
      <c r="D46" s="22" t="s">
        <v>225</v>
      </c>
      <c r="E46" s="22"/>
      <c r="F46" s="22" t="s">
        <v>323</v>
      </c>
      <c r="G46" s="22"/>
      <c r="H46" s="22" t="s">
        <v>227</v>
      </c>
      <c r="I46" s="29" t="s">
        <v>275</v>
      </c>
      <c r="J46" s="55">
        <v>1</v>
      </c>
      <c r="K46" s="26" t="s">
        <v>69</v>
      </c>
      <c r="L46" s="29" t="s">
        <v>73</v>
      </c>
      <c r="M46" s="55">
        <v>1</v>
      </c>
      <c r="N46" s="26" t="s">
        <v>190</v>
      </c>
    </row>
    <row r="47" ht="25" customHeight="1" spans="1:14">
      <c r="A47" s="28" t="s">
        <v>183</v>
      </c>
      <c r="B47" s="22" t="s">
        <v>201</v>
      </c>
      <c r="C47" s="22"/>
      <c r="D47" s="22" t="s">
        <v>225</v>
      </c>
      <c r="E47" s="22"/>
      <c r="F47" s="22" t="s">
        <v>324</v>
      </c>
      <c r="G47" s="22"/>
      <c r="H47" s="22" t="s">
        <v>227</v>
      </c>
      <c r="I47" s="29" t="s">
        <v>275</v>
      </c>
      <c r="J47" s="55">
        <v>1</v>
      </c>
      <c r="K47" s="26" t="s">
        <v>69</v>
      </c>
      <c r="L47" s="29" t="s">
        <v>73</v>
      </c>
      <c r="M47" s="55">
        <v>1</v>
      </c>
      <c r="N47" s="26" t="s">
        <v>190</v>
      </c>
    </row>
    <row r="48" ht="25" customHeight="1" spans="1:14">
      <c r="A48" s="28" t="s">
        <v>183</v>
      </c>
      <c r="B48" s="22" t="s">
        <v>201</v>
      </c>
      <c r="C48" s="22"/>
      <c r="D48" s="22" t="s">
        <v>225</v>
      </c>
      <c r="E48" s="22"/>
      <c r="F48" s="22" t="s">
        <v>325</v>
      </c>
      <c r="G48" s="22"/>
      <c r="H48" s="22" t="s">
        <v>227</v>
      </c>
      <c r="I48" s="29" t="s">
        <v>275</v>
      </c>
      <c r="J48" s="55">
        <v>1</v>
      </c>
      <c r="K48" s="26" t="s">
        <v>69</v>
      </c>
      <c r="L48" s="29" t="s">
        <v>73</v>
      </c>
      <c r="M48" s="55">
        <v>1</v>
      </c>
      <c r="N48" s="26" t="s">
        <v>190</v>
      </c>
    </row>
    <row r="49" ht="25" customHeight="1" spans="1:14">
      <c r="A49" s="28" t="s">
        <v>183</v>
      </c>
      <c r="B49" s="22" t="s">
        <v>201</v>
      </c>
      <c r="C49" s="22"/>
      <c r="D49" s="22" t="s">
        <v>225</v>
      </c>
      <c r="E49" s="22"/>
      <c r="F49" s="22" t="s">
        <v>326</v>
      </c>
      <c r="G49" s="22"/>
      <c r="H49" s="22" t="s">
        <v>227</v>
      </c>
      <c r="I49" s="29" t="s">
        <v>275</v>
      </c>
      <c r="J49" s="55">
        <v>1</v>
      </c>
      <c r="K49" s="26" t="s">
        <v>69</v>
      </c>
      <c r="L49" s="29" t="s">
        <v>73</v>
      </c>
      <c r="M49" s="55">
        <v>1</v>
      </c>
      <c r="N49" s="26" t="s">
        <v>190</v>
      </c>
    </row>
    <row r="50" ht="25" customHeight="1" spans="1:14">
      <c r="A50" s="28" t="s">
        <v>183</v>
      </c>
      <c r="B50" s="22" t="s">
        <v>201</v>
      </c>
      <c r="C50" s="22"/>
      <c r="D50" s="22" t="s">
        <v>225</v>
      </c>
      <c r="E50" s="22"/>
      <c r="F50" s="22" t="s">
        <v>327</v>
      </c>
      <c r="G50" s="22"/>
      <c r="H50" s="22" t="s">
        <v>227</v>
      </c>
      <c r="I50" s="29" t="s">
        <v>275</v>
      </c>
      <c r="J50" s="55">
        <v>1</v>
      </c>
      <c r="K50" s="26" t="s">
        <v>69</v>
      </c>
      <c r="L50" s="29" t="s">
        <v>73</v>
      </c>
      <c r="M50" s="55">
        <v>1</v>
      </c>
      <c r="N50" s="26" t="s">
        <v>190</v>
      </c>
    </row>
    <row r="51" ht="25" customHeight="1" spans="1:14">
      <c r="A51" s="28" t="s">
        <v>183</v>
      </c>
      <c r="B51" s="22" t="s">
        <v>201</v>
      </c>
      <c r="C51" s="22"/>
      <c r="D51" s="22" t="s">
        <v>225</v>
      </c>
      <c r="E51" s="22"/>
      <c r="F51" s="22" t="s">
        <v>328</v>
      </c>
      <c r="G51" s="22"/>
      <c r="H51" s="22" t="s">
        <v>227</v>
      </c>
      <c r="I51" s="29" t="s">
        <v>275</v>
      </c>
      <c r="J51" s="55">
        <v>1</v>
      </c>
      <c r="K51" s="26" t="s">
        <v>69</v>
      </c>
      <c r="L51" s="29" t="s">
        <v>73</v>
      </c>
      <c r="M51" s="55">
        <v>1</v>
      </c>
      <c r="N51" s="26" t="s">
        <v>190</v>
      </c>
    </row>
    <row r="52" ht="25" customHeight="1" spans="1:14">
      <c r="A52" s="28" t="s">
        <v>183</v>
      </c>
      <c r="B52" s="22" t="s">
        <v>201</v>
      </c>
      <c r="C52" s="22"/>
      <c r="D52" s="22" t="s">
        <v>225</v>
      </c>
      <c r="E52" s="22"/>
      <c r="F52" s="22" t="s">
        <v>329</v>
      </c>
      <c r="G52" s="22"/>
      <c r="H52" s="22" t="s">
        <v>227</v>
      </c>
      <c r="I52" s="29" t="s">
        <v>275</v>
      </c>
      <c r="J52" s="55">
        <v>11</v>
      </c>
      <c r="K52" s="26" t="s">
        <v>69</v>
      </c>
      <c r="L52" s="29" t="s">
        <v>73</v>
      </c>
      <c r="M52" s="55">
        <v>11</v>
      </c>
      <c r="N52" s="26" t="s">
        <v>190</v>
      </c>
    </row>
    <row r="53" ht="25" customHeight="1" spans="1:14">
      <c r="A53" s="28" t="s">
        <v>183</v>
      </c>
      <c r="B53" s="22" t="s">
        <v>201</v>
      </c>
      <c r="C53" s="22"/>
      <c r="D53" s="22" t="s">
        <v>225</v>
      </c>
      <c r="E53" s="22"/>
      <c r="F53" s="22" t="s">
        <v>330</v>
      </c>
      <c r="G53" s="22"/>
      <c r="H53" s="22" t="s">
        <v>227</v>
      </c>
      <c r="I53" s="29" t="s">
        <v>275</v>
      </c>
      <c r="J53" s="55">
        <v>1</v>
      </c>
      <c r="K53" s="26" t="s">
        <v>69</v>
      </c>
      <c r="L53" s="29" t="s">
        <v>73</v>
      </c>
      <c r="M53" s="55">
        <v>1</v>
      </c>
      <c r="N53" s="26" t="s">
        <v>190</v>
      </c>
    </row>
    <row r="54" ht="25" customHeight="1" spans="1:14">
      <c r="A54" s="28" t="s">
        <v>183</v>
      </c>
      <c r="B54" s="22" t="s">
        <v>201</v>
      </c>
      <c r="C54" s="22"/>
      <c r="D54" s="22" t="s">
        <v>225</v>
      </c>
      <c r="E54" s="22"/>
      <c r="F54" s="22" t="s">
        <v>331</v>
      </c>
      <c r="G54" s="22"/>
      <c r="H54" s="22" t="s">
        <v>227</v>
      </c>
      <c r="I54" s="29" t="s">
        <v>275</v>
      </c>
      <c r="J54" s="55">
        <v>1</v>
      </c>
      <c r="K54" s="26" t="s">
        <v>69</v>
      </c>
      <c r="L54" s="29" t="s">
        <v>73</v>
      </c>
      <c r="M54" s="55">
        <v>1</v>
      </c>
      <c r="N54" s="26" t="s">
        <v>190</v>
      </c>
    </row>
    <row r="55" ht="25" customHeight="1" spans="1:14">
      <c r="A55" s="28" t="s">
        <v>183</v>
      </c>
      <c r="B55" s="22" t="s">
        <v>234</v>
      </c>
      <c r="C55" s="22"/>
      <c r="D55" s="22" t="s">
        <v>332</v>
      </c>
      <c r="E55" s="22"/>
      <c r="F55" s="22" t="s">
        <v>333</v>
      </c>
      <c r="G55" s="22"/>
      <c r="H55" s="22" t="s">
        <v>334</v>
      </c>
      <c r="I55" s="29" t="s">
        <v>275</v>
      </c>
      <c r="J55" s="55">
        <v>2</v>
      </c>
      <c r="K55" s="26" t="s">
        <v>69</v>
      </c>
      <c r="L55" s="29" t="s">
        <v>73</v>
      </c>
      <c r="M55" s="55">
        <v>2</v>
      </c>
      <c r="N55" s="26" t="s">
        <v>190</v>
      </c>
    </row>
    <row r="56" ht="25" customHeight="1" spans="1:14">
      <c r="A56" s="28" t="s">
        <v>183</v>
      </c>
      <c r="B56" s="22" t="s">
        <v>234</v>
      </c>
      <c r="C56" s="22"/>
      <c r="D56" s="22" t="s">
        <v>235</v>
      </c>
      <c r="E56" s="22"/>
      <c r="F56" s="22" t="s">
        <v>335</v>
      </c>
      <c r="G56" s="22"/>
      <c r="H56" s="22" t="s">
        <v>73</v>
      </c>
      <c r="I56" s="29" t="s">
        <v>275</v>
      </c>
      <c r="J56" s="55">
        <v>2</v>
      </c>
      <c r="K56" s="26" t="s">
        <v>69</v>
      </c>
      <c r="L56" s="29" t="s">
        <v>73</v>
      </c>
      <c r="M56" s="55">
        <v>2</v>
      </c>
      <c r="N56" s="26" t="s">
        <v>190</v>
      </c>
    </row>
    <row r="57" ht="30" customHeight="1" spans="1:14">
      <c r="A57" s="28" t="s">
        <v>183</v>
      </c>
      <c r="B57" s="22" t="s">
        <v>234</v>
      </c>
      <c r="C57" s="22"/>
      <c r="D57" s="22" t="s">
        <v>235</v>
      </c>
      <c r="E57" s="22"/>
      <c r="F57" s="22" t="s">
        <v>336</v>
      </c>
      <c r="G57" s="22"/>
      <c r="H57" s="22" t="s">
        <v>337</v>
      </c>
      <c r="I57" s="29" t="s">
        <v>275</v>
      </c>
      <c r="J57" s="55">
        <v>2</v>
      </c>
      <c r="K57" s="26" t="s">
        <v>69</v>
      </c>
      <c r="L57" s="29" t="s">
        <v>73</v>
      </c>
      <c r="M57" s="55">
        <v>2</v>
      </c>
      <c r="N57" s="26" t="s">
        <v>190</v>
      </c>
    </row>
    <row r="58" ht="30" customHeight="1" spans="1:14">
      <c r="A58" s="28" t="s">
        <v>183</v>
      </c>
      <c r="B58" s="22" t="s">
        <v>234</v>
      </c>
      <c r="C58" s="22"/>
      <c r="D58" s="22" t="s">
        <v>235</v>
      </c>
      <c r="E58" s="22"/>
      <c r="F58" s="22" t="s">
        <v>338</v>
      </c>
      <c r="G58" s="22"/>
      <c r="H58" s="22" t="s">
        <v>334</v>
      </c>
      <c r="I58" s="29" t="s">
        <v>275</v>
      </c>
      <c r="J58" s="55">
        <v>2</v>
      </c>
      <c r="K58" s="26" t="s">
        <v>69</v>
      </c>
      <c r="L58" s="29" t="s">
        <v>73</v>
      </c>
      <c r="M58" s="55">
        <v>2</v>
      </c>
      <c r="N58" s="26" t="s">
        <v>190</v>
      </c>
    </row>
    <row r="59" ht="30" customHeight="1" spans="1:14">
      <c r="A59" s="28" t="s">
        <v>183</v>
      </c>
      <c r="B59" s="22" t="s">
        <v>234</v>
      </c>
      <c r="C59" s="22"/>
      <c r="D59" s="22" t="s">
        <v>235</v>
      </c>
      <c r="E59" s="22"/>
      <c r="F59" s="22" t="s">
        <v>339</v>
      </c>
      <c r="G59" s="22"/>
      <c r="H59" s="22" t="s">
        <v>334</v>
      </c>
      <c r="I59" s="29" t="s">
        <v>275</v>
      </c>
      <c r="J59" s="55">
        <v>2</v>
      </c>
      <c r="K59" s="26" t="s">
        <v>69</v>
      </c>
      <c r="L59" s="29" t="s">
        <v>73</v>
      </c>
      <c r="M59" s="55">
        <v>2</v>
      </c>
      <c r="N59" s="26" t="s">
        <v>190</v>
      </c>
    </row>
    <row r="60" ht="25" customHeight="1" spans="1:14">
      <c r="A60" s="28" t="s">
        <v>183</v>
      </c>
      <c r="B60" s="22" t="s">
        <v>234</v>
      </c>
      <c r="C60" s="22"/>
      <c r="D60" s="22" t="s">
        <v>246</v>
      </c>
      <c r="E60" s="22"/>
      <c r="F60" s="22" t="s">
        <v>340</v>
      </c>
      <c r="G60" s="22"/>
      <c r="H60" s="22" t="s">
        <v>123</v>
      </c>
      <c r="I60" s="22">
        <v>0</v>
      </c>
      <c r="J60" s="55">
        <v>4</v>
      </c>
      <c r="K60" s="26" t="s">
        <v>121</v>
      </c>
      <c r="L60" s="29" t="s">
        <v>73</v>
      </c>
      <c r="M60" s="55">
        <v>4</v>
      </c>
      <c r="N60" s="26" t="s">
        <v>190</v>
      </c>
    </row>
    <row r="61" ht="25" customHeight="1" spans="1:14">
      <c r="A61" s="28" t="s">
        <v>183</v>
      </c>
      <c r="B61" s="22" t="s">
        <v>234</v>
      </c>
      <c r="C61" s="22"/>
      <c r="D61" s="22" t="s">
        <v>246</v>
      </c>
      <c r="E61" s="22"/>
      <c r="F61" s="22" t="s">
        <v>341</v>
      </c>
      <c r="G61" s="22"/>
      <c r="H61" s="22" t="s">
        <v>342</v>
      </c>
      <c r="I61" s="22">
        <f>100</f>
        <v>100</v>
      </c>
      <c r="J61" s="55">
        <v>2</v>
      </c>
      <c r="K61" s="26" t="s">
        <v>69</v>
      </c>
      <c r="L61" s="29" t="s">
        <v>73</v>
      </c>
      <c r="M61" s="55">
        <v>2</v>
      </c>
      <c r="N61" s="26" t="s">
        <v>190</v>
      </c>
    </row>
    <row r="62" ht="25" customHeight="1" spans="1:14">
      <c r="A62" s="28" t="s">
        <v>183</v>
      </c>
      <c r="B62" s="22" t="s">
        <v>234</v>
      </c>
      <c r="C62" s="22"/>
      <c r="D62" s="22" t="s">
        <v>246</v>
      </c>
      <c r="E62" s="22"/>
      <c r="F62" s="22" t="s">
        <v>122</v>
      </c>
      <c r="G62" s="22"/>
      <c r="H62" s="22" t="s">
        <v>343</v>
      </c>
      <c r="I62" s="22">
        <v>0</v>
      </c>
      <c r="J62" s="55">
        <v>2</v>
      </c>
      <c r="K62" s="26" t="s">
        <v>121</v>
      </c>
      <c r="L62" s="29" t="s">
        <v>73</v>
      </c>
      <c r="M62" s="55">
        <v>2</v>
      </c>
      <c r="N62" s="26" t="s">
        <v>190</v>
      </c>
    </row>
    <row r="63" ht="25" customHeight="1" spans="1:14">
      <c r="A63" s="28" t="s">
        <v>183</v>
      </c>
      <c r="B63" s="22" t="s">
        <v>234</v>
      </c>
      <c r="C63" s="22"/>
      <c r="D63" s="22" t="s">
        <v>246</v>
      </c>
      <c r="E63" s="22"/>
      <c r="F63" s="22" t="s">
        <v>344</v>
      </c>
      <c r="G63" s="22"/>
      <c r="H63" s="22" t="s">
        <v>334</v>
      </c>
      <c r="I63" s="22">
        <f>100</f>
        <v>100</v>
      </c>
      <c r="J63" s="55">
        <v>2</v>
      </c>
      <c r="K63" s="26" t="s">
        <v>69</v>
      </c>
      <c r="L63" s="29" t="s">
        <v>73</v>
      </c>
      <c r="M63" s="55">
        <v>2</v>
      </c>
      <c r="N63" s="26" t="s">
        <v>190</v>
      </c>
    </row>
    <row r="64" ht="25" customHeight="1" spans="1:14">
      <c r="A64" s="28" t="s">
        <v>183</v>
      </c>
      <c r="B64" s="22" t="s">
        <v>251</v>
      </c>
      <c r="C64" s="22"/>
      <c r="D64" s="22" t="s">
        <v>252</v>
      </c>
      <c r="E64" s="22"/>
      <c r="F64" s="22" t="s">
        <v>345</v>
      </c>
      <c r="G64" s="22"/>
      <c r="H64" s="22" t="s">
        <v>117</v>
      </c>
      <c r="I64" s="29" t="s">
        <v>319</v>
      </c>
      <c r="J64" s="55">
        <v>5</v>
      </c>
      <c r="K64" s="26" t="s">
        <v>69</v>
      </c>
      <c r="L64" s="29" t="s">
        <v>346</v>
      </c>
      <c r="M64" s="55">
        <v>5</v>
      </c>
      <c r="N64" s="26" t="s">
        <v>190</v>
      </c>
    </row>
    <row r="65" ht="25" customHeight="1" spans="1:14">
      <c r="A65" s="28" t="s">
        <v>183</v>
      </c>
      <c r="B65" s="22" t="s">
        <v>251</v>
      </c>
      <c r="C65" s="22"/>
      <c r="D65" s="22" t="s">
        <v>252</v>
      </c>
      <c r="E65" s="22"/>
      <c r="F65" s="22" t="s">
        <v>347</v>
      </c>
      <c r="G65" s="22"/>
      <c r="H65" s="22" t="s">
        <v>117</v>
      </c>
      <c r="I65" s="29" t="s">
        <v>319</v>
      </c>
      <c r="J65" s="55">
        <v>5</v>
      </c>
      <c r="K65" s="26" t="s">
        <v>69</v>
      </c>
      <c r="L65" s="29" t="s">
        <v>346</v>
      </c>
      <c r="M65" s="55">
        <v>5</v>
      </c>
      <c r="N65" s="26" t="s">
        <v>190</v>
      </c>
    </row>
    <row r="66" ht="25" customHeight="1" spans="1:14">
      <c r="A66" s="30"/>
      <c r="B66" s="31"/>
      <c r="C66" s="31"/>
      <c r="D66" s="31"/>
      <c r="E66" s="31"/>
      <c r="F66" s="31"/>
      <c r="G66" s="31"/>
      <c r="H66" s="31"/>
      <c r="I66" s="31"/>
      <c r="J66" s="31"/>
      <c r="K66" s="31"/>
      <c r="L66" s="31"/>
      <c r="M66" s="31"/>
      <c r="N66" s="31"/>
    </row>
    <row r="67" ht="25" customHeight="1" spans="1:14">
      <c r="A67" s="20" t="s">
        <v>150</v>
      </c>
      <c r="B67" s="20"/>
      <c r="C67" s="20"/>
      <c r="D67" s="20"/>
      <c r="E67" s="20"/>
      <c r="F67" s="20"/>
      <c r="G67" s="20"/>
      <c r="H67" s="20"/>
      <c r="I67" s="20"/>
      <c r="J67" s="20">
        <v>100</v>
      </c>
      <c r="K67" s="36"/>
      <c r="L67" s="36"/>
      <c r="M67" s="37">
        <v>99.99</v>
      </c>
      <c r="N67" s="20"/>
    </row>
  </sheetData>
  <mergeCells count="112">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D23:E23"/>
    <mergeCell ref="F23:G23"/>
    <mergeCell ref="D24:E24"/>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D55:E55"/>
    <mergeCell ref="F55:G55"/>
    <mergeCell ref="F56:G56"/>
    <mergeCell ref="F57:G57"/>
    <mergeCell ref="F58:G58"/>
    <mergeCell ref="F59:G59"/>
    <mergeCell ref="F60:G60"/>
    <mergeCell ref="F61:G61"/>
    <mergeCell ref="F62:G62"/>
    <mergeCell ref="F63:G63"/>
    <mergeCell ref="F64:G64"/>
    <mergeCell ref="F65:G65"/>
    <mergeCell ref="A66:N66"/>
    <mergeCell ref="A67:I67"/>
    <mergeCell ref="A17:A65"/>
    <mergeCell ref="A1:N3"/>
    <mergeCell ref="A8:B11"/>
    <mergeCell ref="A14:B15"/>
    <mergeCell ref="B17:C24"/>
    <mergeCell ref="D17:E22"/>
    <mergeCell ref="B25:C54"/>
    <mergeCell ref="D25:E38"/>
    <mergeCell ref="D39:E45"/>
    <mergeCell ref="D46:E54"/>
    <mergeCell ref="B55:C63"/>
    <mergeCell ref="D56:E59"/>
    <mergeCell ref="D60:E63"/>
    <mergeCell ref="B64:C65"/>
    <mergeCell ref="D64:E6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workbookViewId="0">
      <selection activeCell="A48" sqref="$A48:$XFD48"/>
    </sheetView>
  </sheetViews>
  <sheetFormatPr defaultColWidth="8.90833333333333" defaultRowHeight="13.5"/>
  <cols>
    <col min="1" max="2" width="7.775" customWidth="1"/>
    <col min="3" max="4" width="8.66666666666667" customWidth="1"/>
    <col min="5" max="5" width="5.33333333333333" customWidth="1"/>
    <col min="6" max="6" width="18.1083333333333" customWidth="1"/>
    <col min="7" max="7" width="7.63333333333333" customWidth="1"/>
    <col min="8" max="8" width="11.1083333333333" customWidth="1"/>
    <col min="9" max="9" width="7.225" customWidth="1"/>
    <col min="10" max="10" width="6.63333333333333" customWidth="1"/>
    <col min="11" max="11" width="8.81666666666667" customWidth="1"/>
    <col min="12" max="12" width="10.225" customWidth="1"/>
    <col min="13" max="13" width="9" style="1" customWidth="1"/>
    <col min="14" max="14" width="44"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0" t="s">
        <v>11</v>
      </c>
      <c r="D5" s="20"/>
      <c r="E5" s="20"/>
      <c r="F5" s="20"/>
      <c r="G5" s="20"/>
      <c r="H5" s="20"/>
      <c r="I5" s="20"/>
      <c r="J5" s="20"/>
      <c r="K5" s="20"/>
      <c r="L5" s="20"/>
      <c r="M5" s="20"/>
      <c r="N5" s="20"/>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38">
        <v>455</v>
      </c>
      <c r="F8" s="20"/>
      <c r="G8" s="38">
        <v>0</v>
      </c>
      <c r="H8" s="20"/>
      <c r="I8" s="38">
        <v>0</v>
      </c>
      <c r="J8" s="20"/>
      <c r="K8" s="20">
        <v>10</v>
      </c>
      <c r="L8" s="39">
        <v>0</v>
      </c>
      <c r="M8" s="34">
        <v>0</v>
      </c>
      <c r="N8" s="35"/>
    </row>
    <row r="9" ht="25" customHeight="1" spans="1:14">
      <c r="A9" s="22" t="s">
        <v>156</v>
      </c>
      <c r="B9" s="22"/>
      <c r="C9" s="23" t="s">
        <v>177</v>
      </c>
      <c r="D9" s="20"/>
      <c r="E9" s="38">
        <v>455</v>
      </c>
      <c r="F9" s="20"/>
      <c r="G9" s="38">
        <v>0</v>
      </c>
      <c r="H9" s="20"/>
      <c r="I9" s="38">
        <v>0</v>
      </c>
      <c r="J9" s="20"/>
      <c r="K9" s="20" t="s">
        <v>172</v>
      </c>
      <c r="L9" s="39">
        <v>0</v>
      </c>
      <c r="M9" s="40" t="s">
        <v>172</v>
      </c>
      <c r="N9" s="41"/>
    </row>
    <row r="10" ht="25" customHeight="1" spans="1:14">
      <c r="A10" s="22" t="s">
        <v>156</v>
      </c>
      <c r="B10" s="22"/>
      <c r="C10" s="23" t="s">
        <v>164</v>
      </c>
      <c r="D10" s="20"/>
      <c r="E10" s="38">
        <v>0</v>
      </c>
      <c r="F10" s="20"/>
      <c r="G10" s="38">
        <v>0</v>
      </c>
      <c r="H10" s="20"/>
      <c r="I10" s="38">
        <v>0</v>
      </c>
      <c r="J10" s="20"/>
      <c r="K10" s="20" t="s">
        <v>172</v>
      </c>
      <c r="L10" s="39">
        <v>0</v>
      </c>
      <c r="M10" s="40" t="s">
        <v>172</v>
      </c>
      <c r="N10" s="41"/>
    </row>
    <row r="11" ht="25" customHeight="1" spans="1:14">
      <c r="A11" s="22" t="s">
        <v>156</v>
      </c>
      <c r="B11" s="22"/>
      <c r="C11" s="23" t="s">
        <v>165</v>
      </c>
      <c r="D11" s="20"/>
      <c r="E11" s="38">
        <v>0</v>
      </c>
      <c r="F11" s="20"/>
      <c r="G11" s="38">
        <v>0</v>
      </c>
      <c r="H11" s="20"/>
      <c r="I11" s="38">
        <v>0</v>
      </c>
      <c r="J11" s="20"/>
      <c r="K11" s="20" t="s">
        <v>172</v>
      </c>
      <c r="L11" s="39">
        <v>0</v>
      </c>
      <c r="M11" s="40" t="s">
        <v>172</v>
      </c>
      <c r="N11" s="41"/>
    </row>
    <row r="12" ht="25" customHeight="1" spans="1:14">
      <c r="A12" s="24"/>
      <c r="B12" s="25"/>
      <c r="C12" s="25"/>
      <c r="D12" s="25"/>
      <c r="E12" s="25"/>
      <c r="F12" s="25"/>
      <c r="G12" s="25"/>
      <c r="H12" s="25"/>
      <c r="I12" s="25"/>
      <c r="J12" s="25"/>
      <c r="K12" s="25"/>
      <c r="L12" s="25"/>
      <c r="M12" s="25"/>
      <c r="N12" s="32"/>
    </row>
    <row r="13" ht="25" customHeight="1" spans="1:14">
      <c r="A13" s="26" t="s">
        <v>33</v>
      </c>
      <c r="B13" s="22"/>
      <c r="C13" s="45" t="s">
        <v>348</v>
      </c>
      <c r="D13" s="45"/>
      <c r="E13" s="45"/>
      <c r="F13" s="45"/>
      <c r="G13" s="45"/>
      <c r="H13" s="45"/>
      <c r="I13" s="45"/>
      <c r="J13" s="45"/>
      <c r="K13" s="45"/>
      <c r="L13" s="45"/>
      <c r="M13" s="45"/>
      <c r="N13" s="45"/>
    </row>
    <row r="14" ht="25" customHeight="1" spans="1:14">
      <c r="A14" s="20" t="s">
        <v>179</v>
      </c>
      <c r="B14" s="20"/>
      <c r="C14" s="20" t="s">
        <v>52</v>
      </c>
      <c r="D14" s="20"/>
      <c r="E14" s="20"/>
      <c r="F14" s="20"/>
      <c r="G14" s="20"/>
      <c r="H14" s="20"/>
      <c r="I14" s="20" t="s">
        <v>54</v>
      </c>
      <c r="J14" s="20"/>
      <c r="K14" s="20"/>
      <c r="L14" s="20"/>
      <c r="M14" s="20"/>
      <c r="N14" s="20"/>
    </row>
    <row r="15" ht="55.25" customHeight="1" spans="1:14">
      <c r="A15" s="20"/>
      <c r="B15" s="20"/>
      <c r="C15" s="22" t="s">
        <v>349</v>
      </c>
      <c r="D15" s="22"/>
      <c r="E15" s="22"/>
      <c r="F15" s="22"/>
      <c r="G15" s="22"/>
      <c r="H15" s="22"/>
      <c r="I15" s="22" t="s">
        <v>348</v>
      </c>
      <c r="J15" s="22"/>
      <c r="K15" s="22"/>
      <c r="L15" s="22"/>
      <c r="M15" s="22"/>
      <c r="N15" s="22"/>
    </row>
    <row r="16" ht="32" customHeight="1" spans="1:14">
      <c r="A16" s="20"/>
      <c r="B16" s="20" t="s">
        <v>62</v>
      </c>
      <c r="C16" s="20"/>
      <c r="D16" s="20" t="s">
        <v>63</v>
      </c>
      <c r="E16" s="20"/>
      <c r="F16" s="20" t="s">
        <v>64</v>
      </c>
      <c r="G16" s="20"/>
      <c r="H16" s="20" t="s">
        <v>182</v>
      </c>
      <c r="I16" s="22" t="s">
        <v>58</v>
      </c>
      <c r="J16" s="20" t="s">
        <v>60</v>
      </c>
      <c r="K16" s="23" t="s">
        <v>59</v>
      </c>
      <c r="L16" s="23" t="s">
        <v>61</v>
      </c>
      <c r="M16" s="22" t="s">
        <v>32</v>
      </c>
      <c r="N16" s="26" t="s">
        <v>33</v>
      </c>
    </row>
    <row r="17" ht="25" customHeight="1" spans="1:14">
      <c r="A17" s="28" t="s">
        <v>183</v>
      </c>
      <c r="B17" s="22" t="s">
        <v>184</v>
      </c>
      <c r="C17" s="22"/>
      <c r="D17" s="22" t="s">
        <v>185</v>
      </c>
      <c r="E17" s="22"/>
      <c r="F17" s="22" t="s">
        <v>350</v>
      </c>
      <c r="G17" s="22"/>
      <c r="H17" s="22" t="s">
        <v>351</v>
      </c>
      <c r="I17" s="22">
        <v>0</v>
      </c>
      <c r="J17" s="26">
        <v>5</v>
      </c>
      <c r="K17" s="26" t="s">
        <v>189</v>
      </c>
      <c r="L17" s="22">
        <v>0</v>
      </c>
      <c r="M17" s="37">
        <v>0</v>
      </c>
      <c r="N17" s="26" t="s">
        <v>348</v>
      </c>
    </row>
    <row r="18" ht="25" customHeight="1" spans="1:14">
      <c r="A18" s="28"/>
      <c r="B18" s="22"/>
      <c r="C18" s="22"/>
      <c r="D18" s="22" t="s">
        <v>185</v>
      </c>
      <c r="E18" s="22"/>
      <c r="F18" s="22" t="s">
        <v>352</v>
      </c>
      <c r="G18" s="22"/>
      <c r="H18" s="22" t="s">
        <v>353</v>
      </c>
      <c r="I18" s="22">
        <v>0</v>
      </c>
      <c r="J18" s="26">
        <v>5</v>
      </c>
      <c r="K18" s="26" t="s">
        <v>189</v>
      </c>
      <c r="L18" s="22">
        <v>0</v>
      </c>
      <c r="M18" s="37">
        <v>0</v>
      </c>
      <c r="N18" s="26" t="s">
        <v>348</v>
      </c>
    </row>
    <row r="19" ht="25" customHeight="1" spans="1:14">
      <c r="A19" s="28" t="s">
        <v>183</v>
      </c>
      <c r="B19" s="22" t="s">
        <v>184</v>
      </c>
      <c r="C19" s="22"/>
      <c r="D19" s="22" t="s">
        <v>185</v>
      </c>
      <c r="E19" s="22"/>
      <c r="F19" s="22" t="s">
        <v>354</v>
      </c>
      <c r="G19" s="22"/>
      <c r="H19" s="22" t="s">
        <v>355</v>
      </c>
      <c r="I19" s="22">
        <v>0</v>
      </c>
      <c r="J19" s="26">
        <v>5</v>
      </c>
      <c r="K19" s="26" t="s">
        <v>189</v>
      </c>
      <c r="L19" s="22">
        <v>0</v>
      </c>
      <c r="M19" s="37">
        <v>0</v>
      </c>
      <c r="N19" s="26" t="s">
        <v>348</v>
      </c>
    </row>
    <row r="20" ht="25" customHeight="1" spans="1:14">
      <c r="A20" s="28" t="s">
        <v>183</v>
      </c>
      <c r="B20" s="22" t="s">
        <v>184</v>
      </c>
      <c r="C20" s="22"/>
      <c r="D20" s="22" t="s">
        <v>185</v>
      </c>
      <c r="E20" s="22"/>
      <c r="F20" s="22" t="s">
        <v>356</v>
      </c>
      <c r="G20" s="22"/>
      <c r="H20" s="46" t="s">
        <v>357</v>
      </c>
      <c r="I20" s="22">
        <v>0</v>
      </c>
      <c r="J20" s="26">
        <v>5</v>
      </c>
      <c r="K20" s="26" t="s">
        <v>189</v>
      </c>
      <c r="L20" s="22">
        <v>0</v>
      </c>
      <c r="M20" s="37">
        <v>0</v>
      </c>
      <c r="N20" s="26" t="s">
        <v>348</v>
      </c>
    </row>
    <row r="21" ht="25" customHeight="1" spans="1:14">
      <c r="A21" s="28" t="s">
        <v>183</v>
      </c>
      <c r="B21" s="22" t="s">
        <v>201</v>
      </c>
      <c r="C21" s="22"/>
      <c r="D21" s="47" t="s">
        <v>202</v>
      </c>
      <c r="E21" s="48"/>
      <c r="F21" s="22" t="s">
        <v>358</v>
      </c>
      <c r="G21" s="22"/>
      <c r="H21" s="22" t="s">
        <v>359</v>
      </c>
      <c r="I21" s="22">
        <v>0</v>
      </c>
      <c r="J21" s="26">
        <v>3</v>
      </c>
      <c r="K21" s="26" t="s">
        <v>108</v>
      </c>
      <c r="L21" s="22">
        <v>0</v>
      </c>
      <c r="M21" s="37">
        <v>0</v>
      </c>
      <c r="N21" s="26" t="s">
        <v>348</v>
      </c>
    </row>
    <row r="22" ht="25" customHeight="1" spans="1:14">
      <c r="A22" s="28"/>
      <c r="B22" s="22"/>
      <c r="C22" s="22"/>
      <c r="D22" s="49"/>
      <c r="E22" s="50"/>
      <c r="F22" s="22" t="s">
        <v>360</v>
      </c>
      <c r="G22" s="22" t="s">
        <v>360</v>
      </c>
      <c r="H22" s="22" t="s">
        <v>361</v>
      </c>
      <c r="I22" s="22">
        <v>0</v>
      </c>
      <c r="J22" s="26">
        <v>3</v>
      </c>
      <c r="K22" s="26" t="s">
        <v>108</v>
      </c>
      <c r="L22" s="22">
        <v>0</v>
      </c>
      <c r="M22" s="37">
        <v>0</v>
      </c>
      <c r="N22" s="26" t="s">
        <v>348</v>
      </c>
    </row>
    <row r="23" ht="25" customHeight="1" spans="1:14">
      <c r="A23" s="28"/>
      <c r="B23" s="22"/>
      <c r="C23" s="22"/>
      <c r="D23" s="49"/>
      <c r="E23" s="50"/>
      <c r="F23" s="22" t="s">
        <v>362</v>
      </c>
      <c r="G23" s="22" t="s">
        <v>362</v>
      </c>
      <c r="H23" s="22">
        <f t="shared" ref="H23:H26" si="0">1</f>
        <v>1</v>
      </c>
      <c r="I23" s="22">
        <v>0</v>
      </c>
      <c r="J23" s="26">
        <v>3</v>
      </c>
      <c r="K23" s="26" t="s">
        <v>97</v>
      </c>
      <c r="L23" s="22">
        <v>0</v>
      </c>
      <c r="M23" s="37">
        <v>0</v>
      </c>
      <c r="N23" s="26" t="s">
        <v>348</v>
      </c>
    </row>
    <row r="24" ht="25" customHeight="1" spans="1:14">
      <c r="A24" s="28"/>
      <c r="B24" s="22"/>
      <c r="C24" s="22"/>
      <c r="D24" s="49"/>
      <c r="E24" s="50"/>
      <c r="F24" s="22" t="s">
        <v>363</v>
      </c>
      <c r="G24" s="22" t="s">
        <v>363</v>
      </c>
      <c r="H24" s="22">
        <f t="shared" si="0"/>
        <v>1</v>
      </c>
      <c r="I24" s="22">
        <v>0</v>
      </c>
      <c r="J24" s="26">
        <v>3</v>
      </c>
      <c r="K24" s="26" t="s">
        <v>97</v>
      </c>
      <c r="L24" s="22">
        <v>0</v>
      </c>
      <c r="M24" s="37">
        <v>0</v>
      </c>
      <c r="N24" s="26" t="s">
        <v>348</v>
      </c>
    </row>
    <row r="25" ht="25" customHeight="1" spans="1:14">
      <c r="A25" s="28"/>
      <c r="B25" s="22"/>
      <c r="C25" s="22"/>
      <c r="D25" s="49"/>
      <c r="E25" s="50"/>
      <c r="F25" s="22" t="s">
        <v>364</v>
      </c>
      <c r="G25" s="22" t="s">
        <v>364</v>
      </c>
      <c r="H25" s="22">
        <f t="shared" si="0"/>
        <v>1</v>
      </c>
      <c r="I25" s="22">
        <v>0</v>
      </c>
      <c r="J25" s="26">
        <v>3</v>
      </c>
      <c r="K25" s="26" t="s">
        <v>97</v>
      </c>
      <c r="L25" s="22">
        <v>0</v>
      </c>
      <c r="M25" s="37">
        <v>0</v>
      </c>
      <c r="N25" s="26" t="s">
        <v>348</v>
      </c>
    </row>
    <row r="26" ht="25" customHeight="1" spans="1:14">
      <c r="A26" s="28"/>
      <c r="B26" s="22"/>
      <c r="C26" s="22"/>
      <c r="D26" s="51"/>
      <c r="E26" s="52"/>
      <c r="F26" s="22" t="s">
        <v>365</v>
      </c>
      <c r="G26" s="22" t="s">
        <v>365</v>
      </c>
      <c r="H26" s="22">
        <f t="shared" si="0"/>
        <v>1</v>
      </c>
      <c r="I26" s="22">
        <v>0</v>
      </c>
      <c r="J26" s="26">
        <v>3</v>
      </c>
      <c r="K26" s="26" t="s">
        <v>366</v>
      </c>
      <c r="L26" s="22">
        <v>0</v>
      </c>
      <c r="M26" s="37">
        <v>0</v>
      </c>
      <c r="N26" s="26" t="s">
        <v>348</v>
      </c>
    </row>
    <row r="27" ht="25" customHeight="1" spans="1:14">
      <c r="A27" s="28" t="s">
        <v>183</v>
      </c>
      <c r="B27" s="22" t="s">
        <v>201</v>
      </c>
      <c r="C27" s="22"/>
      <c r="D27" s="47" t="s">
        <v>217</v>
      </c>
      <c r="E27" s="48"/>
      <c r="F27" s="22" t="s">
        <v>367</v>
      </c>
      <c r="G27" s="22" t="s">
        <v>367</v>
      </c>
      <c r="H27" s="22">
        <f t="shared" ref="H27:H29" si="1">100</f>
        <v>100</v>
      </c>
      <c r="I27" s="22">
        <v>0</v>
      </c>
      <c r="J27" s="26">
        <v>2.75</v>
      </c>
      <c r="K27" s="26" t="s">
        <v>69</v>
      </c>
      <c r="L27" s="22">
        <v>0</v>
      </c>
      <c r="M27" s="37">
        <v>0</v>
      </c>
      <c r="N27" s="26" t="s">
        <v>348</v>
      </c>
    </row>
    <row r="28" ht="25" customHeight="1" spans="1:14">
      <c r="A28" s="28"/>
      <c r="B28" s="22"/>
      <c r="C28" s="22"/>
      <c r="D28" s="49"/>
      <c r="E28" s="50"/>
      <c r="F28" s="22" t="s">
        <v>368</v>
      </c>
      <c r="G28" s="22" t="s">
        <v>368</v>
      </c>
      <c r="H28" s="22">
        <f t="shared" si="1"/>
        <v>100</v>
      </c>
      <c r="I28" s="22">
        <v>0</v>
      </c>
      <c r="J28" s="26">
        <v>2.75</v>
      </c>
      <c r="K28" s="26" t="s">
        <v>69</v>
      </c>
      <c r="L28" s="22">
        <v>0</v>
      </c>
      <c r="M28" s="37">
        <v>0</v>
      </c>
      <c r="N28" s="26" t="s">
        <v>348</v>
      </c>
    </row>
    <row r="29" ht="25" customHeight="1" spans="1:14">
      <c r="A29" s="28"/>
      <c r="B29" s="22"/>
      <c r="C29" s="22"/>
      <c r="D29" s="49"/>
      <c r="E29" s="50"/>
      <c r="F29" s="22" t="s">
        <v>369</v>
      </c>
      <c r="G29" s="22" t="s">
        <v>369</v>
      </c>
      <c r="H29" s="22">
        <f t="shared" si="1"/>
        <v>100</v>
      </c>
      <c r="I29" s="22">
        <v>0</v>
      </c>
      <c r="J29" s="26">
        <v>2.75</v>
      </c>
      <c r="K29" s="26" t="s">
        <v>69</v>
      </c>
      <c r="L29" s="22">
        <v>0</v>
      </c>
      <c r="M29" s="37">
        <v>0</v>
      </c>
      <c r="N29" s="26" t="s">
        <v>348</v>
      </c>
    </row>
    <row r="30" ht="25" customHeight="1" spans="1:14">
      <c r="A30" s="28"/>
      <c r="B30" s="22"/>
      <c r="C30" s="22"/>
      <c r="D30" s="51"/>
      <c r="E30" s="52"/>
      <c r="F30" s="22" t="s">
        <v>370</v>
      </c>
      <c r="G30" s="22" t="s">
        <v>370</v>
      </c>
      <c r="H30" s="22" t="s">
        <v>80</v>
      </c>
      <c r="I30" s="22">
        <v>0</v>
      </c>
      <c r="J30" s="26">
        <v>2.75</v>
      </c>
      <c r="K30" s="26"/>
      <c r="L30" s="22">
        <v>0</v>
      </c>
      <c r="M30" s="37">
        <v>0</v>
      </c>
      <c r="N30" s="26" t="s">
        <v>348</v>
      </c>
    </row>
    <row r="31" ht="25" customHeight="1" spans="1:14">
      <c r="A31" s="28"/>
      <c r="B31" s="22"/>
      <c r="C31" s="22"/>
      <c r="D31" s="49" t="s">
        <v>225</v>
      </c>
      <c r="E31" s="50"/>
      <c r="F31" s="22" t="s">
        <v>371</v>
      </c>
      <c r="G31" s="22" t="s">
        <v>371</v>
      </c>
      <c r="H31" s="22" t="s">
        <v>227</v>
      </c>
      <c r="I31" s="22">
        <v>0</v>
      </c>
      <c r="J31" s="26">
        <v>2.75</v>
      </c>
      <c r="K31" s="26"/>
      <c r="L31" s="22">
        <v>0</v>
      </c>
      <c r="M31" s="37">
        <v>0</v>
      </c>
      <c r="N31" s="26" t="s">
        <v>348</v>
      </c>
    </row>
    <row r="32" ht="25" customHeight="1" spans="1:14">
      <c r="A32" s="28"/>
      <c r="B32" s="22"/>
      <c r="C32" s="22"/>
      <c r="D32" s="49"/>
      <c r="E32" s="50"/>
      <c r="F32" s="22" t="s">
        <v>372</v>
      </c>
      <c r="G32" s="22" t="s">
        <v>372</v>
      </c>
      <c r="H32" s="22">
        <f t="shared" ref="H32:H34" si="2">100</f>
        <v>100</v>
      </c>
      <c r="I32" s="22">
        <v>0</v>
      </c>
      <c r="J32" s="26">
        <v>2.75</v>
      </c>
      <c r="K32" s="26" t="s">
        <v>69</v>
      </c>
      <c r="L32" s="22">
        <v>0</v>
      </c>
      <c r="M32" s="37">
        <v>0</v>
      </c>
      <c r="N32" s="26" t="s">
        <v>348</v>
      </c>
    </row>
    <row r="33" ht="25" customHeight="1" spans="1:14">
      <c r="A33" s="28"/>
      <c r="B33" s="22"/>
      <c r="C33" s="22"/>
      <c r="D33" s="49"/>
      <c r="E33" s="50"/>
      <c r="F33" s="22" t="s">
        <v>373</v>
      </c>
      <c r="G33" s="22" t="s">
        <v>373</v>
      </c>
      <c r="H33" s="22">
        <f t="shared" si="2"/>
        <v>100</v>
      </c>
      <c r="I33" s="22">
        <v>0</v>
      </c>
      <c r="J33" s="26">
        <v>2.75</v>
      </c>
      <c r="K33" s="26" t="s">
        <v>69</v>
      </c>
      <c r="L33" s="22">
        <v>0</v>
      </c>
      <c r="M33" s="37">
        <v>0</v>
      </c>
      <c r="N33" s="26" t="s">
        <v>348</v>
      </c>
    </row>
    <row r="34" ht="25" customHeight="1" spans="1:14">
      <c r="A34" s="28" t="s">
        <v>183</v>
      </c>
      <c r="B34" s="22" t="s">
        <v>201</v>
      </c>
      <c r="C34" s="22"/>
      <c r="D34" s="51"/>
      <c r="E34" s="52"/>
      <c r="F34" s="22" t="s">
        <v>374</v>
      </c>
      <c r="G34" s="22" t="s">
        <v>374</v>
      </c>
      <c r="H34" s="22">
        <f t="shared" si="2"/>
        <v>100</v>
      </c>
      <c r="I34" s="22">
        <v>0</v>
      </c>
      <c r="J34" s="26">
        <v>2.75</v>
      </c>
      <c r="K34" s="26" t="s">
        <v>69</v>
      </c>
      <c r="L34" s="22">
        <v>0</v>
      </c>
      <c r="M34" s="37">
        <v>0</v>
      </c>
      <c r="N34" s="26" t="s">
        <v>348</v>
      </c>
    </row>
    <row r="35" ht="25" customHeight="1" spans="1:14">
      <c r="A35" s="28" t="s">
        <v>183</v>
      </c>
      <c r="B35" s="47" t="s">
        <v>234</v>
      </c>
      <c r="C35" s="48"/>
      <c r="D35" s="22" t="s">
        <v>332</v>
      </c>
      <c r="E35" s="22"/>
      <c r="F35" s="22"/>
      <c r="G35" s="22"/>
      <c r="H35" s="22"/>
      <c r="I35" s="22"/>
      <c r="J35" s="26"/>
      <c r="K35" s="26"/>
      <c r="L35" s="22"/>
      <c r="M35" s="37"/>
      <c r="N35" s="26"/>
    </row>
    <row r="36" ht="25" customHeight="1" spans="1:14">
      <c r="A36" s="28"/>
      <c r="B36" s="49"/>
      <c r="C36" s="50"/>
      <c r="D36" s="47" t="s">
        <v>235</v>
      </c>
      <c r="E36" s="48"/>
      <c r="F36" s="22" t="s">
        <v>375</v>
      </c>
      <c r="G36" s="22" t="s">
        <v>375</v>
      </c>
      <c r="H36" s="22" t="s">
        <v>376</v>
      </c>
      <c r="I36" s="22">
        <v>0</v>
      </c>
      <c r="J36" s="26">
        <v>2</v>
      </c>
      <c r="K36" s="26"/>
      <c r="L36" s="22">
        <v>0</v>
      </c>
      <c r="M36" s="37">
        <v>0</v>
      </c>
      <c r="N36" s="26" t="s">
        <v>348</v>
      </c>
    </row>
    <row r="37" ht="25" customHeight="1" spans="1:14">
      <c r="A37" s="28"/>
      <c r="B37" s="49"/>
      <c r="C37" s="50"/>
      <c r="D37" s="49"/>
      <c r="E37" s="50"/>
      <c r="F37" s="22" t="s">
        <v>377</v>
      </c>
      <c r="G37" s="22" t="s">
        <v>377</v>
      </c>
      <c r="H37" s="22" t="s">
        <v>248</v>
      </c>
      <c r="I37" s="22">
        <v>0</v>
      </c>
      <c r="J37" s="26">
        <v>2</v>
      </c>
      <c r="K37" s="26"/>
      <c r="L37" s="22">
        <v>0</v>
      </c>
      <c r="M37" s="37">
        <v>0</v>
      </c>
      <c r="N37" s="26" t="s">
        <v>348</v>
      </c>
    </row>
    <row r="38" ht="25" customHeight="1" spans="1:14">
      <c r="A38" s="28"/>
      <c r="B38" s="49"/>
      <c r="C38" s="50"/>
      <c r="D38" s="49"/>
      <c r="E38" s="50"/>
      <c r="F38" s="22" t="s">
        <v>378</v>
      </c>
      <c r="G38" s="22" t="s">
        <v>378</v>
      </c>
      <c r="H38" s="22" t="s">
        <v>337</v>
      </c>
      <c r="I38" s="22">
        <v>0</v>
      </c>
      <c r="J38" s="26">
        <v>2</v>
      </c>
      <c r="K38" s="26"/>
      <c r="L38" s="22">
        <v>0</v>
      </c>
      <c r="M38" s="37">
        <v>0</v>
      </c>
      <c r="N38" s="26" t="s">
        <v>348</v>
      </c>
    </row>
    <row r="39" ht="25" customHeight="1" spans="1:14">
      <c r="A39" s="28"/>
      <c r="B39" s="49"/>
      <c r="C39" s="50"/>
      <c r="D39" s="49"/>
      <c r="E39" s="50"/>
      <c r="F39" s="22" t="s">
        <v>379</v>
      </c>
      <c r="G39" s="22" t="s">
        <v>379</v>
      </c>
      <c r="H39" s="22" t="s">
        <v>380</v>
      </c>
      <c r="I39" s="22">
        <v>0</v>
      </c>
      <c r="J39" s="26">
        <v>2</v>
      </c>
      <c r="K39" s="26"/>
      <c r="L39" s="22">
        <v>0</v>
      </c>
      <c r="M39" s="37">
        <v>0</v>
      </c>
      <c r="N39" s="26" t="s">
        <v>348</v>
      </c>
    </row>
    <row r="40" ht="25" customHeight="1" spans="1:14">
      <c r="A40" s="28"/>
      <c r="B40" s="49"/>
      <c r="C40" s="50"/>
      <c r="D40" s="49"/>
      <c r="E40" s="50"/>
      <c r="F40" s="22" t="s">
        <v>381</v>
      </c>
      <c r="G40" s="22" t="s">
        <v>381</v>
      </c>
      <c r="H40" s="22" t="s">
        <v>382</v>
      </c>
      <c r="I40" s="22">
        <v>0</v>
      </c>
      <c r="J40" s="26">
        <v>2</v>
      </c>
      <c r="K40" s="26"/>
      <c r="L40" s="22">
        <v>0</v>
      </c>
      <c r="M40" s="37">
        <v>0</v>
      </c>
      <c r="N40" s="26" t="s">
        <v>348</v>
      </c>
    </row>
    <row r="41" ht="25" customHeight="1" spans="1:14">
      <c r="A41" s="28"/>
      <c r="B41" s="49"/>
      <c r="C41" s="50"/>
      <c r="D41" s="49"/>
      <c r="E41" s="50"/>
      <c r="F41" s="22" t="s">
        <v>383</v>
      </c>
      <c r="G41" s="22" t="s">
        <v>383</v>
      </c>
      <c r="H41" s="22" t="s">
        <v>384</v>
      </c>
      <c r="I41" s="22">
        <v>0</v>
      </c>
      <c r="J41" s="26">
        <v>2</v>
      </c>
      <c r="K41" s="26"/>
      <c r="L41" s="22">
        <v>0</v>
      </c>
      <c r="M41" s="37">
        <v>0</v>
      </c>
      <c r="N41" s="26" t="s">
        <v>348</v>
      </c>
    </row>
    <row r="42" ht="25" customHeight="1" spans="1:14">
      <c r="A42" s="28" t="s">
        <v>183</v>
      </c>
      <c r="B42" s="49"/>
      <c r="C42" s="50"/>
      <c r="D42" s="51"/>
      <c r="E42" s="52"/>
      <c r="F42" s="22" t="s">
        <v>385</v>
      </c>
      <c r="G42" s="22" t="s">
        <v>385</v>
      </c>
      <c r="H42" s="22" t="s">
        <v>384</v>
      </c>
      <c r="I42" s="22">
        <v>0</v>
      </c>
      <c r="J42" s="26">
        <v>2</v>
      </c>
      <c r="K42" s="26"/>
      <c r="L42" s="22">
        <v>0</v>
      </c>
      <c r="M42" s="37">
        <v>0</v>
      </c>
      <c r="N42" s="26" t="s">
        <v>348</v>
      </c>
    </row>
    <row r="43" ht="25" customHeight="1" spans="1:14">
      <c r="A43" s="28"/>
      <c r="B43" s="49"/>
      <c r="C43" s="50"/>
      <c r="D43" s="49" t="s">
        <v>386</v>
      </c>
      <c r="E43" s="50"/>
      <c r="F43" s="22" t="s">
        <v>387</v>
      </c>
      <c r="G43" s="22" t="s">
        <v>387</v>
      </c>
      <c r="H43" s="22" t="s">
        <v>388</v>
      </c>
      <c r="I43" s="22">
        <v>0</v>
      </c>
      <c r="J43" s="26">
        <v>1.5</v>
      </c>
      <c r="K43" s="26"/>
      <c r="L43" s="22">
        <v>0</v>
      </c>
      <c r="M43" s="37">
        <v>0</v>
      </c>
      <c r="N43" s="26" t="s">
        <v>348</v>
      </c>
    </row>
    <row r="44" ht="25" customHeight="1" spans="1:14">
      <c r="A44" s="28"/>
      <c r="B44" s="49"/>
      <c r="C44" s="50"/>
      <c r="D44" s="49"/>
      <c r="E44" s="50"/>
      <c r="F44" s="22" t="s">
        <v>389</v>
      </c>
      <c r="G44" s="22" t="s">
        <v>389</v>
      </c>
      <c r="H44" s="22">
        <v>100</v>
      </c>
      <c r="I44" s="22">
        <v>0</v>
      </c>
      <c r="J44" s="26">
        <v>1.5</v>
      </c>
      <c r="K44" s="26" t="s">
        <v>69</v>
      </c>
      <c r="L44" s="22">
        <v>0</v>
      </c>
      <c r="M44" s="37">
        <v>0</v>
      </c>
      <c r="N44" s="26" t="s">
        <v>348</v>
      </c>
    </row>
    <row r="45" ht="25" customHeight="1" spans="1:14">
      <c r="A45" s="28"/>
      <c r="B45" s="49"/>
      <c r="C45" s="50"/>
      <c r="D45" s="49"/>
      <c r="E45" s="50"/>
      <c r="F45" s="22" t="s">
        <v>390</v>
      </c>
      <c r="G45" s="22" t="s">
        <v>390</v>
      </c>
      <c r="H45" s="22" t="s">
        <v>391</v>
      </c>
      <c r="I45" s="22">
        <v>0</v>
      </c>
      <c r="J45" s="26">
        <v>1.5</v>
      </c>
      <c r="K45" s="26"/>
      <c r="L45" s="22">
        <v>0</v>
      </c>
      <c r="M45" s="37">
        <v>0</v>
      </c>
      <c r="N45" s="26" t="s">
        <v>348</v>
      </c>
    </row>
    <row r="46" ht="25" customHeight="1" spans="1:14">
      <c r="A46" s="28"/>
      <c r="B46" s="51"/>
      <c r="C46" s="52"/>
      <c r="D46" s="51"/>
      <c r="E46" s="52"/>
      <c r="F46" s="22" t="s">
        <v>392</v>
      </c>
      <c r="G46" s="22" t="s">
        <v>392</v>
      </c>
      <c r="H46" s="22" t="s">
        <v>391</v>
      </c>
      <c r="I46" s="22">
        <v>0</v>
      </c>
      <c r="J46" s="26">
        <v>1.5</v>
      </c>
      <c r="K46" s="26"/>
      <c r="L46" s="22">
        <v>0</v>
      </c>
      <c r="M46" s="37">
        <v>0</v>
      </c>
      <c r="N46" s="26" t="s">
        <v>348</v>
      </c>
    </row>
    <row r="47" ht="25" customHeight="1" spans="1:14">
      <c r="A47" s="28" t="s">
        <v>183</v>
      </c>
      <c r="B47" s="22" t="s">
        <v>251</v>
      </c>
      <c r="C47" s="22"/>
      <c r="D47" s="22" t="s">
        <v>252</v>
      </c>
      <c r="E47" s="22"/>
      <c r="F47" s="22" t="s">
        <v>252</v>
      </c>
      <c r="G47" s="22" t="s">
        <v>252</v>
      </c>
      <c r="H47" s="22" t="s">
        <v>393</v>
      </c>
      <c r="I47" s="22">
        <v>0</v>
      </c>
      <c r="J47" s="26">
        <v>10</v>
      </c>
      <c r="K47" s="26" t="s">
        <v>69</v>
      </c>
      <c r="L47" s="22">
        <v>0</v>
      </c>
      <c r="M47" s="37">
        <v>0</v>
      </c>
      <c r="N47" s="26" t="s">
        <v>348</v>
      </c>
    </row>
    <row r="48" ht="25" customHeight="1" spans="1:14">
      <c r="A48" s="20" t="s">
        <v>150</v>
      </c>
      <c r="B48" s="20"/>
      <c r="C48" s="20"/>
      <c r="D48" s="20"/>
      <c r="E48" s="20"/>
      <c r="F48" s="20"/>
      <c r="G48" s="20"/>
      <c r="H48" s="20"/>
      <c r="I48" s="20"/>
      <c r="J48" s="20">
        <v>100</v>
      </c>
      <c r="K48" s="36"/>
      <c r="L48" s="36"/>
      <c r="M48" s="37">
        <v>0</v>
      </c>
      <c r="N48" s="20"/>
    </row>
  </sheetData>
  <mergeCells count="9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D35:E35"/>
    <mergeCell ref="F35:G35"/>
    <mergeCell ref="F36:G36"/>
    <mergeCell ref="F37:G37"/>
    <mergeCell ref="F38:G38"/>
    <mergeCell ref="F39:G39"/>
    <mergeCell ref="F40:G40"/>
    <mergeCell ref="F41:G41"/>
    <mergeCell ref="F42:G42"/>
    <mergeCell ref="F43:G43"/>
    <mergeCell ref="F44:G44"/>
    <mergeCell ref="F45:G45"/>
    <mergeCell ref="F46:G46"/>
    <mergeCell ref="B47:C47"/>
    <mergeCell ref="D47:E47"/>
    <mergeCell ref="F47:G47"/>
    <mergeCell ref="A48:I48"/>
    <mergeCell ref="A17:A47"/>
    <mergeCell ref="A1:N3"/>
    <mergeCell ref="A8:B11"/>
    <mergeCell ref="A14:B15"/>
    <mergeCell ref="B17:C20"/>
    <mergeCell ref="B21:C34"/>
    <mergeCell ref="D21:E26"/>
    <mergeCell ref="D27:E30"/>
    <mergeCell ref="D31:E34"/>
    <mergeCell ref="B35:C46"/>
    <mergeCell ref="D36:E42"/>
    <mergeCell ref="D43:E4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G7" sqref="G7:H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173</v>
      </c>
      <c r="B1" s="2"/>
      <c r="C1" s="2"/>
      <c r="D1" s="2"/>
      <c r="E1" s="2"/>
      <c r="F1" s="2"/>
      <c r="G1" s="2"/>
      <c r="H1" s="2"/>
      <c r="I1" s="2"/>
      <c r="J1" s="2"/>
      <c r="K1" s="2"/>
      <c r="L1" s="2"/>
      <c r="M1" s="2"/>
      <c r="N1" s="2"/>
    </row>
    <row r="2" ht="15" customHeight="1" spans="1:14">
      <c r="A2" s="3" t="s">
        <v>25</v>
      </c>
      <c r="B2" s="3"/>
      <c r="C2" s="3"/>
      <c r="D2" s="3"/>
      <c r="E2" s="3"/>
      <c r="F2" s="3"/>
      <c r="G2" s="3"/>
      <c r="H2" s="3"/>
      <c r="I2" s="3"/>
      <c r="J2" s="3"/>
      <c r="K2" s="3"/>
      <c r="L2" s="3"/>
      <c r="M2" s="3"/>
      <c r="N2" s="3"/>
    </row>
    <row r="3" ht="28" customHeight="1" spans="1:14">
      <c r="A3" s="4" t="s">
        <v>154</v>
      </c>
      <c r="B3" s="4"/>
      <c r="C3" s="5" t="s">
        <v>12</v>
      </c>
      <c r="D3" s="5"/>
      <c r="E3" s="5"/>
      <c r="F3" s="5"/>
      <c r="G3" s="5"/>
      <c r="H3" s="5"/>
      <c r="I3" s="5"/>
      <c r="J3" s="5"/>
      <c r="K3" s="5"/>
      <c r="L3" s="5"/>
      <c r="M3" s="5"/>
      <c r="N3" s="5"/>
    </row>
    <row r="4" ht="28" customHeight="1" spans="1:14">
      <c r="A4" s="4" t="s">
        <v>155</v>
      </c>
      <c r="B4" s="4"/>
      <c r="C4" s="5" t="s">
        <v>166</v>
      </c>
      <c r="D4" s="5"/>
      <c r="E4" s="5"/>
      <c r="F4" s="5"/>
      <c r="G4" s="5"/>
      <c r="H4" s="5"/>
      <c r="I4" s="4" t="s">
        <v>174</v>
      </c>
      <c r="J4" s="4"/>
      <c r="K4" s="4" t="s">
        <v>27</v>
      </c>
      <c r="L4" s="4"/>
      <c r="M4" s="4"/>
      <c r="N4" s="4"/>
    </row>
    <row r="5" ht="28" customHeight="1" spans="1:14">
      <c r="A5" s="4"/>
      <c r="B5" s="4"/>
      <c r="C5" s="4"/>
      <c r="D5" s="4"/>
      <c r="E5" s="4" t="s">
        <v>28</v>
      </c>
      <c r="F5" s="4"/>
      <c r="G5" s="4" t="s">
        <v>29</v>
      </c>
      <c r="H5" s="4"/>
      <c r="I5" s="4" t="s">
        <v>30</v>
      </c>
      <c r="J5" s="4"/>
      <c r="K5" s="4" t="s">
        <v>60</v>
      </c>
      <c r="L5" s="4" t="s">
        <v>175</v>
      </c>
      <c r="M5" s="6" t="s">
        <v>32</v>
      </c>
      <c r="N5" s="6"/>
    </row>
    <row r="6" ht="28" customHeight="1" spans="1:14">
      <c r="A6" s="6" t="s">
        <v>156</v>
      </c>
      <c r="B6" s="6"/>
      <c r="C6" s="4" t="s">
        <v>176</v>
      </c>
      <c r="D6" s="4"/>
      <c r="E6" s="4">
        <v>30.14</v>
      </c>
      <c r="F6" s="4"/>
      <c r="G6" s="4">
        <v>722.16</v>
      </c>
      <c r="H6" s="4"/>
      <c r="I6" s="4">
        <v>678.18</v>
      </c>
      <c r="J6" s="4"/>
      <c r="K6" s="4" t="s">
        <v>40</v>
      </c>
      <c r="L6" s="13" t="s">
        <v>394</v>
      </c>
      <c r="M6" s="12" t="s">
        <v>395</v>
      </c>
      <c r="N6" s="12"/>
    </row>
    <row r="7" ht="28" customHeight="1" spans="1:14">
      <c r="A7" s="6" t="s">
        <v>156</v>
      </c>
      <c r="B7" s="6"/>
      <c r="C7" s="4" t="s">
        <v>177</v>
      </c>
      <c r="D7" s="4"/>
      <c r="E7" s="4" t="s">
        <v>49</v>
      </c>
      <c r="F7" s="4"/>
      <c r="G7" s="4">
        <v>692.02</v>
      </c>
      <c r="H7" s="4"/>
      <c r="I7" s="4">
        <v>648.04</v>
      </c>
      <c r="J7" s="4"/>
      <c r="K7" s="4" t="s">
        <v>255</v>
      </c>
      <c r="L7" s="13" t="s">
        <v>396</v>
      </c>
      <c r="M7" s="12" t="s">
        <v>397</v>
      </c>
      <c r="N7" s="12"/>
    </row>
    <row r="8" ht="28" customHeight="1" spans="1:14">
      <c r="A8" s="6" t="s">
        <v>156</v>
      </c>
      <c r="B8" s="6"/>
      <c r="C8" s="4" t="s">
        <v>164</v>
      </c>
      <c r="D8" s="4"/>
      <c r="E8" s="4">
        <v>30.14</v>
      </c>
      <c r="F8" s="4"/>
      <c r="G8" s="4">
        <v>30.14</v>
      </c>
      <c r="H8" s="4"/>
      <c r="I8" s="4">
        <v>30.14</v>
      </c>
      <c r="J8" s="4"/>
      <c r="K8" s="4" t="s">
        <v>255</v>
      </c>
      <c r="L8" s="13" t="s">
        <v>398</v>
      </c>
      <c r="M8" s="12" t="s">
        <v>40</v>
      </c>
      <c r="N8" s="12"/>
    </row>
    <row r="9" ht="28" customHeight="1" spans="1:14">
      <c r="A9" s="6" t="s">
        <v>156</v>
      </c>
      <c r="B9" s="6"/>
      <c r="C9" s="4" t="s">
        <v>165</v>
      </c>
      <c r="D9" s="4"/>
      <c r="E9" s="4" t="s">
        <v>49</v>
      </c>
      <c r="F9" s="4"/>
      <c r="G9" s="4" t="s">
        <v>49</v>
      </c>
      <c r="H9" s="4"/>
      <c r="I9" s="4" t="s">
        <v>49</v>
      </c>
      <c r="J9" s="4"/>
      <c r="K9" s="4" t="s">
        <v>255</v>
      </c>
      <c r="L9" s="13" t="s">
        <v>49</v>
      </c>
      <c r="M9" s="12" t="s">
        <v>49</v>
      </c>
      <c r="N9" s="12"/>
    </row>
    <row r="10" ht="28" customHeight="1" spans="1:14">
      <c r="A10" s="6"/>
      <c r="B10" s="6"/>
      <c r="C10" s="6"/>
      <c r="D10" s="6"/>
      <c r="E10" s="6"/>
      <c r="F10" s="6"/>
      <c r="G10" s="6"/>
      <c r="H10" s="6"/>
      <c r="I10" s="6"/>
      <c r="J10" s="6"/>
      <c r="K10" s="6"/>
      <c r="L10" s="6"/>
      <c r="M10" s="6"/>
      <c r="N10" s="6"/>
    </row>
    <row r="11" ht="28" customHeight="1" spans="1:14">
      <c r="A11" s="6" t="s">
        <v>33</v>
      </c>
      <c r="B11" s="6"/>
      <c r="C11" s="6" t="s">
        <v>399</v>
      </c>
      <c r="D11" s="6"/>
      <c r="E11" s="6"/>
      <c r="F11" s="6"/>
      <c r="G11" s="6"/>
      <c r="H11" s="6"/>
      <c r="I11" s="6"/>
      <c r="J11" s="6"/>
      <c r="K11" s="6"/>
      <c r="L11" s="6"/>
      <c r="M11" s="6"/>
      <c r="N11" s="6"/>
    </row>
    <row r="12" ht="28" customHeight="1" spans="1:14">
      <c r="A12" s="4" t="s">
        <v>179</v>
      </c>
      <c r="B12" s="4"/>
      <c r="C12" s="4" t="s">
        <v>52</v>
      </c>
      <c r="D12" s="4"/>
      <c r="E12" s="4"/>
      <c r="F12" s="4"/>
      <c r="G12" s="4"/>
      <c r="H12" s="4"/>
      <c r="I12" s="4" t="s">
        <v>54</v>
      </c>
      <c r="J12" s="4"/>
      <c r="K12" s="4"/>
      <c r="L12" s="4"/>
      <c r="M12" s="4"/>
      <c r="N12" s="4"/>
    </row>
    <row r="13" ht="45" customHeight="1" spans="1:14">
      <c r="A13" s="4"/>
      <c r="B13" s="4"/>
      <c r="C13" s="7" t="s">
        <v>400</v>
      </c>
      <c r="D13" s="7"/>
      <c r="E13" s="7"/>
      <c r="F13" s="7"/>
      <c r="G13" s="7"/>
      <c r="H13" s="7"/>
      <c r="I13" s="7" t="s">
        <v>401</v>
      </c>
      <c r="J13" s="7"/>
      <c r="K13" s="7"/>
      <c r="L13" s="7"/>
      <c r="M13" s="7"/>
      <c r="N13" s="7"/>
    </row>
    <row r="14" ht="28" customHeight="1" spans="1:14">
      <c r="A14" s="4"/>
      <c r="B14" s="4" t="s">
        <v>62</v>
      </c>
      <c r="C14" s="4"/>
      <c r="D14" s="4" t="s">
        <v>63</v>
      </c>
      <c r="E14" s="4"/>
      <c r="F14" s="4" t="s">
        <v>64</v>
      </c>
      <c r="G14" s="4"/>
      <c r="H14" s="4" t="s">
        <v>182</v>
      </c>
      <c r="I14" s="4" t="s">
        <v>58</v>
      </c>
      <c r="J14" s="4" t="s">
        <v>60</v>
      </c>
      <c r="K14" s="4" t="s">
        <v>59</v>
      </c>
      <c r="L14" s="4" t="s">
        <v>61</v>
      </c>
      <c r="M14" s="6" t="s">
        <v>32</v>
      </c>
      <c r="N14" s="6" t="s">
        <v>33</v>
      </c>
    </row>
    <row r="15" ht="28" customHeight="1" spans="1:14">
      <c r="A15" s="8" t="s">
        <v>402</v>
      </c>
      <c r="B15" s="6" t="s">
        <v>184</v>
      </c>
      <c r="C15" s="6"/>
      <c r="D15" s="6" t="s">
        <v>185</v>
      </c>
      <c r="E15" s="6"/>
      <c r="F15" s="6" t="s">
        <v>403</v>
      </c>
      <c r="G15" s="6"/>
      <c r="H15" s="6" t="s">
        <v>404</v>
      </c>
      <c r="I15" s="6" t="s">
        <v>405</v>
      </c>
      <c r="J15" s="6" t="s">
        <v>40</v>
      </c>
      <c r="K15" s="6" t="s">
        <v>406</v>
      </c>
      <c r="L15" s="6" t="s">
        <v>407</v>
      </c>
      <c r="M15" s="12" t="s">
        <v>40</v>
      </c>
      <c r="N15" s="6" t="s">
        <v>70</v>
      </c>
    </row>
    <row r="16" ht="28" customHeight="1" spans="1:14">
      <c r="A16" s="8" t="s">
        <v>402</v>
      </c>
      <c r="B16" s="6" t="s">
        <v>184</v>
      </c>
      <c r="C16" s="6"/>
      <c r="D16" s="6" t="s">
        <v>196</v>
      </c>
      <c r="E16" s="6"/>
      <c r="F16" s="6" t="s">
        <v>408</v>
      </c>
      <c r="G16" s="6"/>
      <c r="H16" s="6" t="s">
        <v>409</v>
      </c>
      <c r="I16" s="6" t="s">
        <v>410</v>
      </c>
      <c r="J16" s="6" t="s">
        <v>40</v>
      </c>
      <c r="K16" s="6" t="s">
        <v>406</v>
      </c>
      <c r="L16" s="6" t="s">
        <v>407</v>
      </c>
      <c r="M16" s="12" t="s">
        <v>40</v>
      </c>
      <c r="N16" s="6" t="s">
        <v>70</v>
      </c>
    </row>
    <row r="17" ht="28" customHeight="1" spans="1:14">
      <c r="A17" s="8" t="s">
        <v>402</v>
      </c>
      <c r="B17" s="6" t="s">
        <v>201</v>
      </c>
      <c r="C17" s="6"/>
      <c r="D17" s="6" t="s">
        <v>202</v>
      </c>
      <c r="E17" s="6"/>
      <c r="F17" s="6" t="s">
        <v>411</v>
      </c>
      <c r="G17" s="6"/>
      <c r="H17" s="6" t="s">
        <v>49</v>
      </c>
      <c r="I17" s="6" t="s">
        <v>49</v>
      </c>
      <c r="J17" s="6" t="s">
        <v>412</v>
      </c>
      <c r="K17" s="6" t="s">
        <v>41</v>
      </c>
      <c r="L17" s="6" t="s">
        <v>413</v>
      </c>
      <c r="M17" s="12" t="s">
        <v>412</v>
      </c>
      <c r="N17" s="6" t="s">
        <v>70</v>
      </c>
    </row>
    <row r="18" ht="28" customHeight="1" spans="1:14">
      <c r="A18" s="8" t="s">
        <v>402</v>
      </c>
      <c r="B18" s="6" t="s">
        <v>201</v>
      </c>
      <c r="C18" s="6"/>
      <c r="D18" s="6" t="s">
        <v>217</v>
      </c>
      <c r="E18" s="6"/>
      <c r="F18" s="6" t="s">
        <v>414</v>
      </c>
      <c r="G18" s="6"/>
      <c r="H18" s="6" t="s">
        <v>415</v>
      </c>
      <c r="I18" s="14">
        <v>0.9</v>
      </c>
      <c r="J18" s="6" t="s">
        <v>412</v>
      </c>
      <c r="K18" s="6" t="s">
        <v>41</v>
      </c>
      <c r="L18" s="6" t="s">
        <v>413</v>
      </c>
      <c r="M18" s="12" t="s">
        <v>416</v>
      </c>
      <c r="N18" s="6" t="s">
        <v>70</v>
      </c>
    </row>
    <row r="19" ht="28" customHeight="1" spans="1:14">
      <c r="A19" s="8" t="s">
        <v>402</v>
      </c>
      <c r="B19" s="6" t="s">
        <v>234</v>
      </c>
      <c r="C19" s="6"/>
      <c r="D19" s="6" t="s">
        <v>332</v>
      </c>
      <c r="E19" s="6"/>
      <c r="F19" s="6" t="s">
        <v>417</v>
      </c>
      <c r="G19" s="6"/>
      <c r="H19" s="6" t="s">
        <v>415</v>
      </c>
      <c r="I19" s="14">
        <v>0.9</v>
      </c>
      <c r="J19" s="6" t="s">
        <v>40</v>
      </c>
      <c r="K19" s="6" t="s">
        <v>41</v>
      </c>
      <c r="L19" s="6" t="s">
        <v>413</v>
      </c>
      <c r="M19" s="12" t="s">
        <v>418</v>
      </c>
      <c r="N19" s="6" t="s">
        <v>70</v>
      </c>
    </row>
    <row r="20" ht="28" customHeight="1" spans="1:14">
      <c r="A20" s="8" t="s">
        <v>402</v>
      </c>
      <c r="B20" s="6" t="s">
        <v>234</v>
      </c>
      <c r="C20" s="6"/>
      <c r="D20" s="6" t="s">
        <v>235</v>
      </c>
      <c r="E20" s="6"/>
      <c r="F20" s="6" t="s">
        <v>419</v>
      </c>
      <c r="G20" s="6"/>
      <c r="H20" s="6" t="s">
        <v>420</v>
      </c>
      <c r="I20" s="6" t="s">
        <v>412</v>
      </c>
      <c r="J20" s="6" t="s">
        <v>40</v>
      </c>
      <c r="K20" s="6" t="s">
        <v>406</v>
      </c>
      <c r="L20" s="6" t="s">
        <v>407</v>
      </c>
      <c r="M20" s="12" t="s">
        <v>40</v>
      </c>
      <c r="N20" s="6" t="s">
        <v>70</v>
      </c>
    </row>
    <row r="21" ht="28" customHeight="1" spans="1:14">
      <c r="A21" s="8" t="s">
        <v>402</v>
      </c>
      <c r="B21" s="6" t="s">
        <v>251</v>
      </c>
      <c r="C21" s="6"/>
      <c r="D21" s="6" t="s">
        <v>252</v>
      </c>
      <c r="E21" s="6"/>
      <c r="F21" s="6" t="s">
        <v>421</v>
      </c>
      <c r="G21" s="6"/>
      <c r="H21" s="6" t="s">
        <v>422</v>
      </c>
      <c r="I21" s="6" t="s">
        <v>423</v>
      </c>
      <c r="J21" s="6" t="s">
        <v>40</v>
      </c>
      <c r="K21" s="6" t="s">
        <v>406</v>
      </c>
      <c r="L21" s="6" t="s">
        <v>424</v>
      </c>
      <c r="M21" s="12" t="s">
        <v>40</v>
      </c>
      <c r="N21" s="6" t="s">
        <v>70</v>
      </c>
    </row>
    <row r="22" ht="18" hidden="1" customHeight="1" spans="1:14">
      <c r="A22" s="8"/>
      <c r="B22" s="8"/>
      <c r="C22" s="8"/>
      <c r="D22" s="8"/>
      <c r="E22" s="8"/>
      <c r="F22" s="8"/>
      <c r="G22" s="8"/>
      <c r="H22" s="8"/>
      <c r="I22" s="8"/>
      <c r="J22" s="8"/>
      <c r="K22" s="8"/>
      <c r="L22" s="8"/>
      <c r="M22" s="8"/>
      <c r="N22" s="8"/>
    </row>
    <row r="23" ht="28" customHeight="1" spans="1:14">
      <c r="A23" s="10" t="s">
        <v>150</v>
      </c>
      <c r="B23" s="10"/>
      <c r="C23" s="10"/>
      <c r="D23" s="10"/>
      <c r="E23" s="10"/>
      <c r="F23" s="10"/>
      <c r="G23" s="10"/>
      <c r="H23" s="10"/>
      <c r="I23" s="10"/>
      <c r="J23" s="10">
        <v>100</v>
      </c>
      <c r="K23" s="16"/>
      <c r="L23" s="16"/>
      <c r="M23" s="17">
        <v>96.39</v>
      </c>
      <c r="N23" s="4"/>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B21:C21"/>
    <mergeCell ref="D21:E21"/>
    <mergeCell ref="F21:G21"/>
    <mergeCell ref="A22:N22"/>
    <mergeCell ref="A23:I23"/>
    <mergeCell ref="A15:A21"/>
    <mergeCell ref="A6:B9"/>
    <mergeCell ref="A12:B13"/>
    <mergeCell ref="B15:C16"/>
    <mergeCell ref="B17:C18"/>
    <mergeCell ref="B19:C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L9" sqref="L9"/>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18" t="s">
        <v>173</v>
      </c>
      <c r="B1" s="18"/>
      <c r="C1" s="18"/>
      <c r="D1" s="18"/>
      <c r="E1" s="18"/>
      <c r="F1" s="18"/>
      <c r="G1" s="18"/>
      <c r="H1" s="18"/>
      <c r="I1" s="18"/>
      <c r="J1" s="18"/>
      <c r="K1" s="18"/>
      <c r="L1" s="18"/>
      <c r="M1" s="18"/>
      <c r="N1" s="18"/>
    </row>
    <row r="2" spans="1:14">
      <c r="A2" s="18"/>
      <c r="B2" s="18"/>
      <c r="C2" s="18"/>
      <c r="D2" s="18"/>
      <c r="E2" s="18"/>
      <c r="F2" s="18"/>
      <c r="G2" s="18"/>
      <c r="H2" s="18"/>
      <c r="I2" s="18"/>
      <c r="J2" s="18"/>
      <c r="K2" s="18"/>
      <c r="L2" s="18"/>
      <c r="M2" s="18"/>
      <c r="N2" s="18"/>
    </row>
    <row r="3" ht="24" customHeight="1" spans="1:14">
      <c r="A3" s="18"/>
      <c r="B3" s="18"/>
      <c r="C3" s="18"/>
      <c r="D3" s="18"/>
      <c r="E3" s="18"/>
      <c r="F3" s="18"/>
      <c r="G3" s="18"/>
      <c r="H3" s="18"/>
      <c r="I3" s="18"/>
      <c r="J3" s="18"/>
      <c r="K3" s="18"/>
      <c r="L3" s="18"/>
      <c r="M3" s="18"/>
      <c r="N3" s="18"/>
    </row>
    <row r="4" ht="25" customHeight="1" spans="1:14">
      <c r="A4" s="19" t="s">
        <v>25</v>
      </c>
      <c r="B4" s="19"/>
      <c r="C4" s="19"/>
      <c r="D4" s="19"/>
      <c r="E4" s="19"/>
      <c r="F4" s="19"/>
      <c r="G4" s="19"/>
      <c r="H4" s="19"/>
      <c r="I4" s="19"/>
      <c r="J4" s="19"/>
      <c r="K4" s="19"/>
      <c r="L4" s="19"/>
      <c r="M4" s="19"/>
      <c r="N4" s="19"/>
    </row>
    <row r="5" ht="25" customHeight="1" spans="1:14">
      <c r="A5" s="20" t="s">
        <v>154</v>
      </c>
      <c r="B5" s="20"/>
      <c r="C5" s="21" t="s">
        <v>13</v>
      </c>
      <c r="D5" s="21"/>
      <c r="E5" s="21"/>
      <c r="F5" s="21"/>
      <c r="G5" s="21"/>
      <c r="H5" s="21"/>
      <c r="I5" s="21"/>
      <c r="J5" s="21"/>
      <c r="K5" s="21"/>
      <c r="L5" s="21"/>
      <c r="M5" s="21"/>
      <c r="N5" s="21"/>
    </row>
    <row r="6" ht="25" customHeight="1" spans="1:14">
      <c r="A6" s="20" t="s">
        <v>155</v>
      </c>
      <c r="B6" s="20"/>
      <c r="C6" s="21" t="s">
        <v>166</v>
      </c>
      <c r="D6" s="21"/>
      <c r="E6" s="21"/>
      <c r="F6" s="21"/>
      <c r="G6" s="21"/>
      <c r="H6" s="21"/>
      <c r="I6" s="20" t="s">
        <v>174</v>
      </c>
      <c r="J6" s="20"/>
      <c r="K6" s="20" t="s">
        <v>27</v>
      </c>
      <c r="L6" s="20"/>
      <c r="M6" s="20"/>
      <c r="N6" s="20"/>
    </row>
    <row r="7" ht="25" customHeight="1" spans="1:14">
      <c r="A7" s="20"/>
      <c r="B7" s="20"/>
      <c r="C7" s="20"/>
      <c r="D7" s="20"/>
      <c r="E7" s="20" t="s">
        <v>28</v>
      </c>
      <c r="F7" s="20"/>
      <c r="G7" s="20" t="s">
        <v>29</v>
      </c>
      <c r="H7" s="20"/>
      <c r="I7" s="20" t="s">
        <v>30</v>
      </c>
      <c r="J7" s="20"/>
      <c r="K7" s="23" t="s">
        <v>60</v>
      </c>
      <c r="L7" s="20" t="s">
        <v>175</v>
      </c>
      <c r="M7" s="24" t="s">
        <v>32</v>
      </c>
      <c r="N7" s="32"/>
    </row>
    <row r="8" ht="25" customHeight="1" spans="1:14">
      <c r="A8" s="22" t="s">
        <v>156</v>
      </c>
      <c r="B8" s="22"/>
      <c r="C8" s="23" t="s">
        <v>176</v>
      </c>
      <c r="D8" s="20"/>
      <c r="E8" s="38">
        <v>1476.71</v>
      </c>
      <c r="F8" s="20"/>
      <c r="G8" s="38">
        <v>1476.71</v>
      </c>
      <c r="H8" s="20"/>
      <c r="I8" s="38">
        <v>1476.71</v>
      </c>
      <c r="J8" s="20"/>
      <c r="K8" s="20">
        <v>10</v>
      </c>
      <c r="L8" s="39">
        <f t="shared" ref="L8:L10" si="0">I8/G8</f>
        <v>1</v>
      </c>
      <c r="M8" s="34">
        <v>10</v>
      </c>
      <c r="N8" s="35"/>
    </row>
    <row r="9" ht="25" customHeight="1" spans="1:14">
      <c r="A9" s="22" t="s">
        <v>156</v>
      </c>
      <c r="B9" s="22"/>
      <c r="C9" s="23" t="s">
        <v>177</v>
      </c>
      <c r="D9" s="20"/>
      <c r="E9" s="38">
        <v>0</v>
      </c>
      <c r="F9" s="20"/>
      <c r="G9" s="38">
        <v>0</v>
      </c>
      <c r="H9" s="20"/>
      <c r="I9" s="38">
        <v>0</v>
      </c>
      <c r="J9" s="20"/>
      <c r="K9" s="20">
        <v>10</v>
      </c>
      <c r="L9" s="39">
        <v>0</v>
      </c>
      <c r="M9" s="34">
        <v>10</v>
      </c>
      <c r="N9" s="35"/>
    </row>
    <row r="10" ht="25" customHeight="1" spans="1:14">
      <c r="A10" s="22" t="s">
        <v>156</v>
      </c>
      <c r="B10" s="22"/>
      <c r="C10" s="23" t="s">
        <v>164</v>
      </c>
      <c r="D10" s="20"/>
      <c r="E10" s="38">
        <v>1476.71</v>
      </c>
      <c r="F10" s="20"/>
      <c r="G10" s="38">
        <v>1476.71</v>
      </c>
      <c r="H10" s="20"/>
      <c r="I10" s="38">
        <v>1476.71</v>
      </c>
      <c r="J10" s="20"/>
      <c r="K10" s="20">
        <v>10</v>
      </c>
      <c r="L10" s="39">
        <f t="shared" si="0"/>
        <v>1</v>
      </c>
      <c r="M10" s="34">
        <v>10</v>
      </c>
      <c r="N10" s="35"/>
    </row>
    <row r="11" ht="25" customHeight="1" spans="1:14">
      <c r="A11" s="22" t="s">
        <v>156</v>
      </c>
      <c r="B11" s="22"/>
      <c r="C11" s="23" t="s">
        <v>165</v>
      </c>
      <c r="D11" s="20"/>
      <c r="E11" s="38">
        <v>0</v>
      </c>
      <c r="F11" s="20"/>
      <c r="G11" s="38">
        <v>0</v>
      </c>
      <c r="H11" s="20"/>
      <c r="I11" s="38">
        <v>0</v>
      </c>
      <c r="J11" s="20"/>
      <c r="K11" s="20" t="s">
        <v>41</v>
      </c>
      <c r="L11" s="39">
        <v>0</v>
      </c>
      <c r="M11" s="34">
        <v>0</v>
      </c>
      <c r="N11" s="35"/>
    </row>
    <row r="12" ht="25" customHeight="1" spans="1:14">
      <c r="A12" s="24"/>
      <c r="B12" s="25"/>
      <c r="C12" s="25"/>
      <c r="D12" s="25"/>
      <c r="E12" s="25"/>
      <c r="F12" s="25"/>
      <c r="G12" s="25"/>
      <c r="H12" s="25"/>
      <c r="I12" s="25"/>
      <c r="J12" s="25"/>
      <c r="K12" s="25"/>
      <c r="L12" s="25"/>
      <c r="M12" s="25"/>
      <c r="N12" s="32"/>
    </row>
    <row r="13" ht="25" customHeight="1" spans="1:14">
      <c r="A13" s="26" t="s">
        <v>33</v>
      </c>
      <c r="B13" s="22"/>
      <c r="C13" s="26" t="s">
        <v>399</v>
      </c>
      <c r="D13" s="22"/>
      <c r="E13" s="22"/>
      <c r="F13" s="22"/>
      <c r="G13" s="22"/>
      <c r="H13" s="22"/>
      <c r="I13" s="22"/>
      <c r="J13" s="22"/>
      <c r="K13" s="22"/>
      <c r="L13" s="22"/>
      <c r="M13" s="22"/>
      <c r="N13" s="22"/>
    </row>
    <row r="14" ht="25" customHeight="1" spans="1:14">
      <c r="A14" s="20" t="s">
        <v>179</v>
      </c>
      <c r="B14" s="20"/>
      <c r="C14" s="20" t="s">
        <v>52</v>
      </c>
      <c r="D14" s="20"/>
      <c r="E14" s="20"/>
      <c r="F14" s="20"/>
      <c r="G14" s="20"/>
      <c r="H14" s="20"/>
      <c r="I14" s="20" t="s">
        <v>54</v>
      </c>
      <c r="J14" s="20"/>
      <c r="K14" s="20"/>
      <c r="L14" s="20"/>
      <c r="M14" s="20"/>
      <c r="N14" s="20"/>
    </row>
    <row r="15" ht="123" customHeight="1" spans="1:14">
      <c r="A15" s="20"/>
      <c r="B15" s="20"/>
      <c r="C15" s="27" t="s">
        <v>425</v>
      </c>
      <c r="D15" s="27"/>
      <c r="E15" s="27"/>
      <c r="F15" s="27"/>
      <c r="G15" s="27"/>
      <c r="H15" s="27"/>
      <c r="I15" s="27" t="s">
        <v>426</v>
      </c>
      <c r="J15" s="27"/>
      <c r="K15" s="27"/>
      <c r="L15" s="27"/>
      <c r="M15" s="27"/>
      <c r="N15" s="27"/>
    </row>
    <row r="16" ht="30" customHeight="1" spans="1:14">
      <c r="A16" s="20"/>
      <c r="B16" s="20" t="s">
        <v>62</v>
      </c>
      <c r="C16" s="20"/>
      <c r="D16" s="20" t="s">
        <v>63</v>
      </c>
      <c r="E16" s="20"/>
      <c r="F16" s="20" t="s">
        <v>64</v>
      </c>
      <c r="G16" s="20"/>
      <c r="H16" s="20" t="s">
        <v>182</v>
      </c>
      <c r="I16" s="20" t="s">
        <v>58</v>
      </c>
      <c r="J16" s="20" t="s">
        <v>60</v>
      </c>
      <c r="K16" s="23" t="s">
        <v>59</v>
      </c>
      <c r="L16" s="23" t="s">
        <v>61</v>
      </c>
      <c r="M16" s="22" t="s">
        <v>32</v>
      </c>
      <c r="N16" s="26" t="s">
        <v>33</v>
      </c>
    </row>
    <row r="17" ht="25" customHeight="1" spans="1:14">
      <c r="A17" s="28" t="s">
        <v>183</v>
      </c>
      <c r="B17" s="22" t="s">
        <v>184</v>
      </c>
      <c r="C17" s="22"/>
      <c r="D17" s="22" t="s">
        <v>185</v>
      </c>
      <c r="E17" s="22"/>
      <c r="F17" s="22" t="s">
        <v>427</v>
      </c>
      <c r="G17" s="22"/>
      <c r="H17" s="22" t="s">
        <v>428</v>
      </c>
      <c r="I17" s="29" t="s">
        <v>429</v>
      </c>
      <c r="J17" s="26">
        <v>20</v>
      </c>
      <c r="K17" s="26" t="s">
        <v>189</v>
      </c>
      <c r="L17" s="29" t="s">
        <v>73</v>
      </c>
      <c r="M17" s="26">
        <v>20</v>
      </c>
      <c r="N17" s="26" t="s">
        <v>190</v>
      </c>
    </row>
    <row r="18" ht="25" customHeight="1" spans="1:14">
      <c r="A18" s="28" t="s">
        <v>183</v>
      </c>
      <c r="B18" s="22" t="s">
        <v>201</v>
      </c>
      <c r="C18" s="22"/>
      <c r="D18" s="22" t="s">
        <v>202</v>
      </c>
      <c r="E18" s="22"/>
      <c r="F18" s="22" t="s">
        <v>430</v>
      </c>
      <c r="G18" s="22"/>
      <c r="H18" s="22" t="s">
        <v>431</v>
      </c>
      <c r="I18" s="29" t="s">
        <v>432</v>
      </c>
      <c r="J18" s="26">
        <v>4</v>
      </c>
      <c r="K18" s="26" t="s">
        <v>284</v>
      </c>
      <c r="L18" s="29" t="s">
        <v>73</v>
      </c>
      <c r="M18" s="26">
        <v>4</v>
      </c>
      <c r="N18" s="26" t="s">
        <v>190</v>
      </c>
    </row>
    <row r="19" ht="25" customHeight="1" spans="1:14">
      <c r="A19" s="28" t="s">
        <v>183</v>
      </c>
      <c r="B19" s="22" t="s">
        <v>201</v>
      </c>
      <c r="C19" s="22"/>
      <c r="D19" s="22" t="s">
        <v>202</v>
      </c>
      <c r="E19" s="22"/>
      <c r="F19" s="22" t="s">
        <v>433</v>
      </c>
      <c r="G19" s="22"/>
      <c r="H19" s="22" t="s">
        <v>434</v>
      </c>
      <c r="I19" s="29" t="s">
        <v>435</v>
      </c>
      <c r="J19" s="26">
        <v>4</v>
      </c>
      <c r="K19" s="26" t="s">
        <v>436</v>
      </c>
      <c r="L19" s="29" t="s">
        <v>73</v>
      </c>
      <c r="M19" s="26">
        <v>4</v>
      </c>
      <c r="N19" s="26" t="s">
        <v>190</v>
      </c>
    </row>
    <row r="20" ht="25" customHeight="1" spans="1:14">
      <c r="A20" s="28" t="s">
        <v>183</v>
      </c>
      <c r="B20" s="22" t="s">
        <v>201</v>
      </c>
      <c r="C20" s="22"/>
      <c r="D20" s="22" t="s">
        <v>202</v>
      </c>
      <c r="E20" s="22"/>
      <c r="F20" s="22" t="s">
        <v>437</v>
      </c>
      <c r="G20" s="22"/>
      <c r="H20" s="22" t="s">
        <v>438</v>
      </c>
      <c r="I20" s="29" t="s">
        <v>432</v>
      </c>
      <c r="J20" s="26">
        <v>4</v>
      </c>
      <c r="K20" s="26" t="s">
        <v>439</v>
      </c>
      <c r="L20" s="29" t="s">
        <v>73</v>
      </c>
      <c r="M20" s="26">
        <v>4</v>
      </c>
      <c r="N20" s="26" t="s">
        <v>190</v>
      </c>
    </row>
    <row r="21" ht="25" customHeight="1" spans="1:14">
      <c r="A21" s="28" t="s">
        <v>183</v>
      </c>
      <c r="B21" s="22" t="s">
        <v>201</v>
      </c>
      <c r="C21" s="22"/>
      <c r="D21" s="22" t="s">
        <v>202</v>
      </c>
      <c r="E21" s="22"/>
      <c r="F21" s="22" t="s">
        <v>440</v>
      </c>
      <c r="G21" s="22"/>
      <c r="H21" s="22" t="s">
        <v>441</v>
      </c>
      <c r="I21" s="29" t="s">
        <v>442</v>
      </c>
      <c r="J21" s="26">
        <v>4</v>
      </c>
      <c r="K21" s="26" t="s">
        <v>443</v>
      </c>
      <c r="L21" s="29" t="s">
        <v>73</v>
      </c>
      <c r="M21" s="26">
        <v>4</v>
      </c>
      <c r="N21" s="26" t="s">
        <v>190</v>
      </c>
    </row>
    <row r="22" ht="25" customHeight="1" spans="1:14">
      <c r="A22" s="28" t="s">
        <v>183</v>
      </c>
      <c r="B22" s="22" t="s">
        <v>201</v>
      </c>
      <c r="C22" s="22"/>
      <c r="D22" s="22" t="s">
        <v>202</v>
      </c>
      <c r="E22" s="22"/>
      <c r="F22" s="22" t="s">
        <v>444</v>
      </c>
      <c r="G22" s="22"/>
      <c r="H22" s="22" t="s">
        <v>445</v>
      </c>
      <c r="I22" s="29" t="s">
        <v>442</v>
      </c>
      <c r="J22" s="26">
        <v>4</v>
      </c>
      <c r="K22" s="26" t="s">
        <v>366</v>
      </c>
      <c r="L22" s="29" t="s">
        <v>73</v>
      </c>
      <c r="M22" s="26">
        <v>4</v>
      </c>
      <c r="N22" s="26" t="s">
        <v>190</v>
      </c>
    </row>
    <row r="23" ht="25" customHeight="1" spans="1:14">
      <c r="A23" s="28" t="s">
        <v>183</v>
      </c>
      <c r="B23" s="22" t="s">
        <v>201</v>
      </c>
      <c r="C23" s="22"/>
      <c r="D23" s="22" t="s">
        <v>202</v>
      </c>
      <c r="E23" s="22"/>
      <c r="F23" s="22" t="s">
        <v>446</v>
      </c>
      <c r="G23" s="22"/>
      <c r="H23" s="22" t="s">
        <v>302</v>
      </c>
      <c r="I23" s="29" t="s">
        <v>442</v>
      </c>
      <c r="J23" s="26">
        <v>4</v>
      </c>
      <c r="K23" s="26" t="s">
        <v>108</v>
      </c>
      <c r="L23" s="29" t="s">
        <v>73</v>
      </c>
      <c r="M23" s="26">
        <v>4</v>
      </c>
      <c r="N23" s="26" t="s">
        <v>190</v>
      </c>
    </row>
    <row r="24" ht="25" customHeight="1" spans="1:14">
      <c r="A24" s="28" t="s">
        <v>183</v>
      </c>
      <c r="B24" s="22" t="s">
        <v>201</v>
      </c>
      <c r="C24" s="22"/>
      <c r="D24" s="22" t="s">
        <v>217</v>
      </c>
      <c r="E24" s="22"/>
      <c r="F24" s="22" t="s">
        <v>447</v>
      </c>
      <c r="G24" s="22"/>
      <c r="H24" s="22" t="s">
        <v>73</v>
      </c>
      <c r="I24" s="29" t="s">
        <v>275</v>
      </c>
      <c r="J24" s="26">
        <v>4</v>
      </c>
      <c r="K24" s="26" t="s">
        <v>69</v>
      </c>
      <c r="L24" s="29" t="s">
        <v>73</v>
      </c>
      <c r="M24" s="26">
        <v>4</v>
      </c>
      <c r="N24" s="26" t="s">
        <v>190</v>
      </c>
    </row>
    <row r="25" ht="25" customHeight="1" spans="1:14">
      <c r="A25" s="28" t="s">
        <v>183</v>
      </c>
      <c r="B25" s="22" t="s">
        <v>201</v>
      </c>
      <c r="C25" s="22"/>
      <c r="D25" s="22" t="s">
        <v>217</v>
      </c>
      <c r="E25" s="22"/>
      <c r="F25" s="22" t="s">
        <v>448</v>
      </c>
      <c r="G25" s="22"/>
      <c r="H25" s="22" t="s">
        <v>73</v>
      </c>
      <c r="I25" s="29" t="s">
        <v>275</v>
      </c>
      <c r="J25" s="26">
        <v>4</v>
      </c>
      <c r="K25" s="26" t="s">
        <v>69</v>
      </c>
      <c r="L25" s="29" t="s">
        <v>73</v>
      </c>
      <c r="M25" s="26">
        <v>4</v>
      </c>
      <c r="N25" s="26" t="s">
        <v>190</v>
      </c>
    </row>
    <row r="26" ht="25" customHeight="1" spans="1:14">
      <c r="A26" s="28" t="s">
        <v>183</v>
      </c>
      <c r="B26" s="22" t="s">
        <v>201</v>
      </c>
      <c r="C26" s="22"/>
      <c r="D26" s="22" t="s">
        <v>225</v>
      </c>
      <c r="E26" s="22"/>
      <c r="F26" s="22" t="s">
        <v>449</v>
      </c>
      <c r="G26" s="22"/>
      <c r="H26" s="22" t="s">
        <v>227</v>
      </c>
      <c r="I26" s="29" t="s">
        <v>275</v>
      </c>
      <c r="J26" s="26">
        <v>4</v>
      </c>
      <c r="K26" s="26" t="s">
        <v>69</v>
      </c>
      <c r="L26" s="29" t="s">
        <v>73</v>
      </c>
      <c r="M26" s="26">
        <v>4</v>
      </c>
      <c r="N26" s="26" t="s">
        <v>190</v>
      </c>
    </row>
    <row r="27" ht="25" customHeight="1" spans="1:14">
      <c r="A27" s="28" t="s">
        <v>183</v>
      </c>
      <c r="B27" s="22" t="s">
        <v>201</v>
      </c>
      <c r="C27" s="22"/>
      <c r="D27" s="22" t="s">
        <v>225</v>
      </c>
      <c r="E27" s="22"/>
      <c r="F27" s="22" t="s">
        <v>450</v>
      </c>
      <c r="G27" s="22"/>
      <c r="H27" s="22" t="s">
        <v>227</v>
      </c>
      <c r="I27" s="29" t="s">
        <v>275</v>
      </c>
      <c r="J27" s="26">
        <v>4</v>
      </c>
      <c r="K27" s="26" t="s">
        <v>69</v>
      </c>
      <c r="L27" s="29" t="s">
        <v>73</v>
      </c>
      <c r="M27" s="26">
        <v>4</v>
      </c>
      <c r="N27" s="26" t="s">
        <v>190</v>
      </c>
    </row>
    <row r="28" ht="25" customHeight="1" spans="1:14">
      <c r="A28" s="28" t="s">
        <v>183</v>
      </c>
      <c r="B28" s="22" t="s">
        <v>234</v>
      </c>
      <c r="C28" s="22"/>
      <c r="D28" s="22" t="s">
        <v>332</v>
      </c>
      <c r="E28" s="22"/>
      <c r="F28" s="22" t="s">
        <v>451</v>
      </c>
      <c r="G28" s="22"/>
      <c r="H28" s="22" t="s">
        <v>452</v>
      </c>
      <c r="I28" s="29" t="s">
        <v>275</v>
      </c>
      <c r="J28" s="26">
        <v>6</v>
      </c>
      <c r="K28" s="26" t="s">
        <v>69</v>
      </c>
      <c r="L28" s="29" t="s">
        <v>73</v>
      </c>
      <c r="M28" s="26">
        <v>6</v>
      </c>
      <c r="N28" s="26" t="s">
        <v>190</v>
      </c>
    </row>
    <row r="29" ht="25" customHeight="1" spans="1:14">
      <c r="A29" s="28" t="s">
        <v>183</v>
      </c>
      <c r="B29" s="22" t="s">
        <v>234</v>
      </c>
      <c r="C29" s="22"/>
      <c r="D29" s="22" t="s">
        <v>235</v>
      </c>
      <c r="E29" s="22"/>
      <c r="F29" s="22" t="s">
        <v>453</v>
      </c>
      <c r="G29" s="22"/>
      <c r="H29" s="22" t="s">
        <v>452</v>
      </c>
      <c r="I29" s="29" t="s">
        <v>275</v>
      </c>
      <c r="J29" s="26">
        <v>7</v>
      </c>
      <c r="K29" s="26" t="s">
        <v>69</v>
      </c>
      <c r="L29" s="29" t="s">
        <v>73</v>
      </c>
      <c r="M29" s="26">
        <v>7</v>
      </c>
      <c r="N29" s="26" t="s">
        <v>190</v>
      </c>
    </row>
    <row r="30" ht="40" customHeight="1" spans="1:14">
      <c r="A30" s="28" t="s">
        <v>183</v>
      </c>
      <c r="B30" s="22" t="s">
        <v>234</v>
      </c>
      <c r="C30" s="22"/>
      <c r="D30" s="22" t="s">
        <v>246</v>
      </c>
      <c r="E30" s="22"/>
      <c r="F30" s="22" t="s">
        <v>454</v>
      </c>
      <c r="G30" s="22"/>
      <c r="H30" s="22" t="s">
        <v>455</v>
      </c>
      <c r="I30" s="29" t="s">
        <v>275</v>
      </c>
      <c r="J30" s="26">
        <v>7</v>
      </c>
      <c r="K30" s="26" t="s">
        <v>69</v>
      </c>
      <c r="L30" s="29" t="s">
        <v>73</v>
      </c>
      <c r="M30" s="26">
        <v>7</v>
      </c>
      <c r="N30" s="26" t="s">
        <v>190</v>
      </c>
    </row>
    <row r="31" ht="25" customHeight="1" spans="1:14">
      <c r="A31" s="28" t="s">
        <v>183</v>
      </c>
      <c r="B31" s="22" t="s">
        <v>251</v>
      </c>
      <c r="C31" s="22"/>
      <c r="D31" s="22" t="s">
        <v>252</v>
      </c>
      <c r="E31" s="22"/>
      <c r="F31" s="22" t="s">
        <v>456</v>
      </c>
      <c r="G31" s="22"/>
      <c r="H31" s="22" t="s">
        <v>133</v>
      </c>
      <c r="I31" s="29" t="s">
        <v>319</v>
      </c>
      <c r="J31" s="26">
        <v>10</v>
      </c>
      <c r="K31" s="26" t="s">
        <v>69</v>
      </c>
      <c r="L31" s="29" t="s">
        <v>346</v>
      </c>
      <c r="M31" s="26">
        <v>10</v>
      </c>
      <c r="N31" s="26" t="s">
        <v>190</v>
      </c>
    </row>
    <row r="32" ht="25" customHeight="1" spans="1:14">
      <c r="A32" s="30"/>
      <c r="B32" s="31"/>
      <c r="C32" s="31"/>
      <c r="D32" s="31"/>
      <c r="E32" s="31"/>
      <c r="F32" s="31"/>
      <c r="G32" s="31"/>
      <c r="H32" s="31"/>
      <c r="I32" s="31"/>
      <c r="J32" s="31"/>
      <c r="K32" s="31"/>
      <c r="L32" s="31"/>
      <c r="M32" s="31"/>
      <c r="N32" s="31"/>
    </row>
    <row r="33" ht="25" customHeight="1" spans="1:14">
      <c r="A33" s="20" t="s">
        <v>150</v>
      </c>
      <c r="B33" s="20"/>
      <c r="C33" s="20"/>
      <c r="D33" s="20"/>
      <c r="E33" s="20"/>
      <c r="F33" s="20"/>
      <c r="G33" s="20"/>
      <c r="H33" s="20"/>
      <c r="I33" s="20"/>
      <c r="J33" s="20">
        <v>100</v>
      </c>
      <c r="K33" s="36"/>
      <c r="L33" s="36"/>
      <c r="M33" s="37">
        <v>100</v>
      </c>
      <c r="N33" s="20"/>
    </row>
  </sheetData>
  <mergeCells count="76">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F21:G21"/>
    <mergeCell ref="F22:G22"/>
    <mergeCell ref="F23:G23"/>
    <mergeCell ref="F24:G24"/>
    <mergeCell ref="F25:G25"/>
    <mergeCell ref="F26:G26"/>
    <mergeCell ref="F27:G27"/>
    <mergeCell ref="D28:E28"/>
    <mergeCell ref="F28:G28"/>
    <mergeCell ref="D29:E29"/>
    <mergeCell ref="F29:G29"/>
    <mergeCell ref="D30:E30"/>
    <mergeCell ref="F30:G30"/>
    <mergeCell ref="B31:C31"/>
    <mergeCell ref="D31:E31"/>
    <mergeCell ref="F31:G31"/>
    <mergeCell ref="A32:N32"/>
    <mergeCell ref="A33:I33"/>
    <mergeCell ref="A17:A31"/>
    <mergeCell ref="A1:N3"/>
    <mergeCell ref="A8:B11"/>
    <mergeCell ref="A14:B15"/>
    <mergeCell ref="B18:C27"/>
    <mergeCell ref="D18:E23"/>
    <mergeCell ref="D24:E25"/>
    <mergeCell ref="D26:E27"/>
    <mergeCell ref="B28:C3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省级部门整体支出绩效自评表</vt:lpstr>
      <vt:lpstr>部门预算项目支出绩效自评结果汇总表</vt:lpstr>
      <vt:lpstr>林业草原行业管理费</vt:lpstr>
      <vt:lpstr>林业草原支撑保障体系项目</vt:lpstr>
      <vt:lpstr>森林资源保护培育与利用项目</vt:lpstr>
      <vt:lpstr>农业保险保费补贴资金</vt:lpstr>
      <vt:lpstr>基本建设投资资金</vt:lpstr>
      <vt:lpstr>甘肃省白龙江林业保护中心白龙江流域森林防火应急道路建设项目</vt:lpstr>
      <vt:lpstr>甘肃省白龙江林业保护中心洮河流域森林防火应急道路建设项目</vt:lpstr>
      <vt:lpstr>野生动植物保护及生物多样性保护补助</vt:lpstr>
      <vt:lpstr>森林保护修复项目</vt:lpstr>
      <vt:lpstr>“三北”工程补助资金</vt:lpstr>
      <vt:lpstr>2024年中央基建投资甘肃省白龙江林区森林火灾高风险区综合治理</vt:lpstr>
      <vt:lpstr>2024年中央基建投资甘肃省白龙江林业保护中心甘南黄河上游水源</vt:lpstr>
      <vt:lpstr>2024年中央基建投资甘肃省白龙江林业保护中心国有林场管护用房</vt:lpstr>
      <vt:lpstr>2024年中央基建投资甘肃省白龙江林区松材线虫病等重大林业有害</vt:lpstr>
      <vt:lpstr>国土绿化支出（含荒漠化防治和“三北”工程）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45°仰望</cp:lastModifiedBy>
  <dcterms:created xsi:type="dcterms:W3CDTF">2018-12-06T00:45:00Z</dcterms:created>
  <cp:lastPrinted>2024-03-08T01:58:00Z</cp:lastPrinted>
  <dcterms:modified xsi:type="dcterms:W3CDTF">2025-03-03T02:08:03Z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46BB110F6892485CBE923EB17AE25152_13</vt:lpwstr>
  </property>
</Properties>
</file>